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이룸도서관(2025)\★월별이용자통계\"/>
    </mc:Choice>
  </mc:AlternateContent>
  <xr:revisionPtr revIDLastSave="0" documentId="13_ncr:1_{789D4CE0-0434-4F92-AEFB-65E3BD17CEB2}" xr6:coauthVersionLast="47" xr6:coauthVersionMax="47" xr10:uidLastSave="{00000000-0000-0000-0000-000000000000}"/>
  <bookViews>
    <workbookView xWindow="495" yWindow="60" windowWidth="15705" windowHeight="149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G20" i="1"/>
  <c r="E20" i="1"/>
  <c r="C20" i="1"/>
  <c r="B58" i="2"/>
  <c r="B13" i="1"/>
  <c r="I8" i="1"/>
  <c r="F8" i="1"/>
  <c r="E9" i="1"/>
  <c r="D9" i="1"/>
  <c r="C9" i="1"/>
  <c r="C8" i="1"/>
  <c r="E8" i="1" s="1"/>
  <c r="D8" i="1"/>
  <c r="J33" i="3"/>
  <c r="B33" i="3" s="1"/>
  <c r="F33" i="3"/>
  <c r="J32" i="3"/>
  <c r="F32" i="3"/>
  <c r="B32" i="3"/>
  <c r="J31" i="3"/>
  <c r="F31" i="3"/>
  <c r="F30" i="3"/>
  <c r="B30" i="3" s="1"/>
  <c r="J29" i="3"/>
  <c r="F29" i="3"/>
  <c r="B29" i="3" s="1"/>
  <c r="J28" i="3"/>
  <c r="F28" i="3"/>
  <c r="B28" i="3" s="1"/>
  <c r="J27" i="3"/>
  <c r="F27" i="3"/>
  <c r="J26" i="3"/>
  <c r="F26" i="3"/>
  <c r="B26" i="3" s="1"/>
  <c r="J25" i="3"/>
  <c r="F25" i="3"/>
  <c r="B25" i="3" s="1"/>
  <c r="J24" i="3"/>
  <c r="F24" i="3"/>
  <c r="B24" i="3" s="1"/>
  <c r="J23" i="3"/>
  <c r="F23" i="3"/>
  <c r="B23" i="3" s="1"/>
  <c r="J22" i="3"/>
  <c r="F22" i="3"/>
  <c r="B22" i="3" s="1"/>
  <c r="J21" i="3"/>
  <c r="F21" i="3"/>
  <c r="B21" i="3" s="1"/>
  <c r="J20" i="3"/>
  <c r="B20" i="3"/>
  <c r="J19" i="3"/>
  <c r="F19" i="3"/>
  <c r="B19" i="3" s="1"/>
  <c r="J18" i="3"/>
  <c r="F18" i="3"/>
  <c r="B18" i="3" s="1"/>
  <c r="J17" i="3"/>
  <c r="F17" i="3"/>
  <c r="B17" i="3" s="1"/>
  <c r="J16" i="3"/>
  <c r="F16" i="3"/>
  <c r="B16" i="3" s="1"/>
  <c r="J15" i="3"/>
  <c r="F15" i="3"/>
  <c r="B15" i="3" s="1"/>
  <c r="J14" i="3"/>
  <c r="F14" i="3"/>
  <c r="B14" i="3" s="1"/>
  <c r="J13" i="3"/>
  <c r="F13" i="3"/>
  <c r="J12" i="3"/>
  <c r="F12" i="3"/>
  <c r="B12" i="3"/>
  <c r="J11" i="3"/>
  <c r="F11" i="3"/>
  <c r="B11" i="3" s="1"/>
  <c r="J10" i="3"/>
  <c r="F10" i="3"/>
  <c r="B10" i="3" s="1"/>
  <c r="J9" i="3"/>
  <c r="F9" i="3"/>
  <c r="B9" i="3" s="1"/>
  <c r="K41" i="2"/>
  <c r="B41" i="2" s="1"/>
  <c r="G41" i="2"/>
  <c r="B32" i="2"/>
  <c r="B33" i="2"/>
  <c r="K34" i="2"/>
  <c r="G34" i="2"/>
  <c r="K33" i="2"/>
  <c r="G33" i="2"/>
  <c r="K32" i="2"/>
  <c r="G32" i="2"/>
  <c r="K31" i="2"/>
  <c r="G31" i="2"/>
  <c r="K30" i="2"/>
  <c r="G30" i="2"/>
  <c r="K29" i="2"/>
  <c r="G29" i="2"/>
  <c r="K28" i="2"/>
  <c r="G28" i="2"/>
  <c r="K27" i="2"/>
  <c r="G27" i="2"/>
  <c r="K26" i="2"/>
  <c r="G26" i="2"/>
  <c r="K25" i="2"/>
  <c r="G25" i="2"/>
  <c r="K24" i="2"/>
  <c r="G24" i="2"/>
  <c r="K23" i="2"/>
  <c r="G23" i="2"/>
  <c r="K22" i="2"/>
  <c r="G22" i="2"/>
  <c r="K21" i="2"/>
  <c r="G21" i="2"/>
  <c r="K20" i="2"/>
  <c r="G20" i="2"/>
  <c r="K19" i="2"/>
  <c r="G19" i="2"/>
  <c r="K18" i="2"/>
  <c r="G18" i="2"/>
  <c r="K17" i="2"/>
  <c r="G17" i="2"/>
  <c r="K16" i="2"/>
  <c r="G16" i="2"/>
  <c r="K15" i="2"/>
  <c r="G15" i="2"/>
  <c r="K14" i="2"/>
  <c r="G14" i="2"/>
  <c r="K13" i="2"/>
  <c r="G13" i="2"/>
  <c r="K12" i="2"/>
  <c r="G12" i="2"/>
  <c r="K11" i="2"/>
  <c r="G11" i="2"/>
  <c r="K10" i="2"/>
  <c r="G10" i="2"/>
  <c r="C35" i="2"/>
  <c r="D35" i="2"/>
  <c r="E35" i="2"/>
  <c r="F35" i="2"/>
  <c r="H35" i="2"/>
  <c r="I35" i="2"/>
  <c r="J35" i="2"/>
  <c r="B13" i="3" l="1"/>
  <c r="B31" i="3"/>
  <c r="B27" i="3"/>
  <c r="G35" i="2"/>
  <c r="K35" i="2"/>
  <c r="G8" i="1"/>
  <c r="B57" i="2" l="1"/>
  <c r="B14" i="1"/>
  <c r="B34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35" i="2" l="1"/>
  <c r="B56" i="2"/>
  <c r="B68" i="2" s="1"/>
  <c r="B21" i="1" s="1"/>
  <c r="C68" i="2"/>
  <c r="C21" i="1" s="1"/>
  <c r="D68" i="2"/>
  <c r="E21" i="1" s="1"/>
  <c r="E68" i="2"/>
  <c r="G21" i="1" s="1"/>
  <c r="F68" i="2"/>
  <c r="H21" i="1" s="1"/>
  <c r="C51" i="2" l="1"/>
  <c r="D51" i="2"/>
  <c r="E51" i="2"/>
  <c r="F51" i="2"/>
  <c r="H51" i="2"/>
  <c r="I51" i="2"/>
  <c r="J51" i="2"/>
  <c r="B8" i="1"/>
  <c r="B39" i="3"/>
  <c r="B40" i="3"/>
  <c r="B41" i="3"/>
  <c r="B42" i="3"/>
  <c r="B43" i="3"/>
  <c r="B44" i="3"/>
  <c r="B45" i="3"/>
  <c r="B46" i="3"/>
  <c r="B47" i="3"/>
  <c r="B48" i="3"/>
  <c r="E49" i="3"/>
  <c r="G9" i="1" s="1"/>
  <c r="C49" i="3"/>
  <c r="F9" i="1" s="1"/>
  <c r="B37" i="3"/>
  <c r="B50" i="3"/>
  <c r="K39" i="2"/>
  <c r="K51" i="2" s="1"/>
  <c r="G39" i="2"/>
  <c r="B69" i="2"/>
  <c r="G51" i="2" l="1"/>
  <c r="B39" i="2"/>
  <c r="B49" i="3"/>
  <c r="I9" i="1" s="1"/>
  <c r="B9" i="1" s="1"/>
  <c r="K52" i="2"/>
  <c r="G52" i="2"/>
  <c r="B51" i="2" l="1"/>
  <c r="B52" i="2"/>
  <c r="B20" i="1"/>
  <c r="G15" i="4" l="1"/>
  <c r="F15" i="4"/>
  <c r="C34" i="3"/>
  <c r="D34" i="3"/>
  <c r="E34" i="3"/>
  <c r="G34" i="3"/>
  <c r="H34" i="3"/>
  <c r="I34" i="3"/>
  <c r="F34" i="3" l="1"/>
  <c r="J34" i="3"/>
  <c r="B34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이룸청소년도서관_사서망</author>
  </authors>
  <commentList>
    <comment ref="F25" authorId="0" shapeId="0" xr:uid="{1ACD8F4C-0554-41A4-84C8-06CAC933A7ED}">
      <text>
        <r>
          <rPr>
            <b/>
            <sz val="9"/>
            <color rgb="FF000000"/>
            <rFont val="굴림"/>
            <family val="3"/>
            <charset val="129"/>
          </rPr>
          <t>자료실 대출자와 이룸스마트 대출자와 동일하여 코라스와 오차 -1</t>
        </r>
      </text>
    </comment>
    <comment ref="F30" authorId="0" shapeId="0" xr:uid="{FEAF6BF5-1326-405F-BA2C-3DF5FCE8FDBB}">
      <text>
        <r>
          <rPr>
            <b/>
            <sz val="9"/>
            <color rgb="FF000000"/>
            <rFont val="굴림"/>
            <family val="3"/>
            <charset val="129"/>
          </rPr>
          <t>자료실 대출자와 이룸스마트 대출자와 동일하여 코라스와 오차 -2</t>
        </r>
      </text>
    </comment>
  </commentList>
</comments>
</file>

<file path=xl/sharedStrings.xml><?xml version="1.0" encoding="utf-8"?>
<sst xmlns="http://schemas.openxmlformats.org/spreadsheetml/2006/main" count="191" uniqueCount="68">
  <si>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</si>
  <si>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</si>
  <si>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</si>
  <si>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</si>
  <si>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</si>
  <si>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</si>
  <si>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</si>
  <si>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</si>
  <si>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</si>
  <si>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</si>
  <si>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</si>
  <si>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</si>
  <si>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</si>
  <si>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</si>
  <si>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</si>
  <si>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</si>
  <si>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</si>
  <si>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</si>
  <si>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</si>
  <si>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</si>
  <si>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</si>
  <si>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</si>
  <si>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</si>
  <si>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</si>
  <si>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</si>
  <si>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</si>
  <si>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</si>
  <si>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</si>
  <si>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</si>
  <si>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</si>
  <si>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</si>
  <si>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</si>
  <si>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</si>
  <si>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</si>
  <si>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</si>
  <si>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</si>
  <si>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</si>
  <si>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</si>
  <si>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</si>
  <si>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</si>
  <si>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</si>
  <si>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</si>
  <si>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</si>
  <si>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</si>
  <si>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</si>
  <si>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</si>
  <si>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</si>
  <si>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</si>
  <si>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</si>
  <si>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</si>
  <si>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</si>
  <si>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</si>
  <si>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</si>
  <si>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</si>
  <si>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</si>
  <si>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</si>
  <si>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</si>
  <si>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</si>
  <si>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</si>
  <si>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</si>
  <si>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</si>
  <si>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</si>
  <si>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</si>
  <si>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</si>
  <si>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</si>
  <si>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</si>
  <si>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2025. 3. 1.(토) ~ 3. 31.(월)</t>
    <phoneticPr fontId="16" type="noConversion"/>
  </si>
  <si>
    <t>3월  통계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</si>
</sst>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27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" fillId="15" borderId="1" xfId="0" applyFont="1" applyFill="1" applyBorder="1" applyAlignment="1" applyProtection="1">
      <alignment vertical="center" shrinkToFit="1"/>
      <protection locked="0"/>
    </xf>
    <xf numFmtId="0" fontId="2" fillId="15" borderId="1" xfId="0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3" fillId="5" borderId="45" xfId="0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E24" sqref="E24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0" t="s">
        <v>26</v>
      </c>
      <c r="B1" s="190"/>
      <c r="C1" s="190"/>
      <c r="D1" s="190"/>
      <c r="E1" s="190"/>
      <c r="F1" s="190"/>
      <c r="G1" s="190"/>
      <c r="H1" s="190"/>
      <c r="I1" s="190"/>
      <c r="J1" s="45"/>
      <c r="K1" s="45"/>
      <c r="L1" s="45"/>
      <c r="M1" s="45"/>
    </row>
    <row r="2" spans="1:13" ht="27" customHeight="1" x14ac:dyDescent="0.3">
      <c r="A2" s="192" t="s">
        <v>66</v>
      </c>
      <c r="B2" s="193"/>
      <c r="C2" s="193"/>
      <c r="D2" s="193"/>
      <c r="E2" s="193"/>
      <c r="F2" s="193"/>
      <c r="G2" s="193"/>
      <c r="H2" s="193"/>
      <c r="I2" s="193"/>
      <c r="J2" s="194"/>
      <c r="K2" s="144"/>
      <c r="L2" s="144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87" t="s">
        <v>44</v>
      </c>
      <c r="D6" s="188"/>
      <c r="E6" s="189"/>
      <c r="F6" s="172" t="s">
        <v>20</v>
      </c>
      <c r="G6" s="172"/>
      <c r="H6" s="172"/>
      <c r="I6" s="172"/>
      <c r="J6" s="118" t="s">
        <v>17</v>
      </c>
    </row>
    <row r="7" spans="1:13" ht="27" customHeight="1" x14ac:dyDescent="0.3">
      <c r="A7" s="88"/>
      <c r="B7" s="90"/>
      <c r="C7" s="86" t="s">
        <v>46</v>
      </c>
      <c r="D7" s="86" t="s">
        <v>38</v>
      </c>
      <c r="E7" s="86" t="s">
        <v>50</v>
      </c>
      <c r="F7" s="86" t="s">
        <v>42</v>
      </c>
      <c r="G7" s="191" t="s">
        <v>12</v>
      </c>
      <c r="H7" s="191"/>
      <c r="I7" s="86" t="s">
        <v>50</v>
      </c>
      <c r="J7" s="113" t="s">
        <v>46</v>
      </c>
    </row>
    <row r="8" spans="1:13" ht="27" customHeight="1" x14ac:dyDescent="0.3">
      <c r="A8" s="151" t="s">
        <v>67</v>
      </c>
      <c r="B8" s="91">
        <f>SUM(E8+I8)</f>
        <v>1313</v>
      </c>
      <c r="C8" s="92">
        <f>SUM(일반자료실!G41)</f>
        <v>171</v>
      </c>
      <c r="D8" s="92">
        <f>SUM(일반자료실!K41)</f>
        <v>943</v>
      </c>
      <c r="E8" s="93">
        <f>SUM(C8:D8)</f>
        <v>1114</v>
      </c>
      <c r="F8" s="55">
        <f>SUM(보드게임실!C39)</f>
        <v>40</v>
      </c>
      <c r="G8" s="185">
        <f>SUM(보드게임실!E38)</f>
        <v>289</v>
      </c>
      <c r="H8" s="185"/>
      <c r="I8" s="94">
        <f>SUM(보드게임실!E39)</f>
        <v>199</v>
      </c>
      <c r="J8" s="112">
        <v>3</v>
      </c>
    </row>
    <row r="9" spans="1:13" ht="27" customHeight="1" x14ac:dyDescent="0.3">
      <c r="A9" s="152" t="s">
        <v>63</v>
      </c>
      <c r="B9" s="120">
        <f>SUM(E9+I9)</f>
        <v>4386</v>
      </c>
      <c r="C9" s="121">
        <f>SUM(일반자료실!G51)</f>
        <v>515</v>
      </c>
      <c r="D9" s="121">
        <f>SUM(일반자료실!K51)</f>
        <v>3027</v>
      </c>
      <c r="E9" s="121">
        <f>SUM(C9+D9)</f>
        <v>3542</v>
      </c>
      <c r="F9" s="121">
        <f>SUM(보드게임실!C49)</f>
        <v>179</v>
      </c>
      <c r="G9" s="186">
        <f>SUM(보드게임실!E49)</f>
        <v>665</v>
      </c>
      <c r="H9" s="186"/>
      <c r="I9" s="120">
        <f>SUM(보드게임실!B49)</f>
        <v>844</v>
      </c>
      <c r="J9" s="122">
        <f>SUM(일반자료실!F51)</f>
        <v>14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87" t="s">
        <v>1</v>
      </c>
      <c r="D12" s="188"/>
      <c r="E12" s="187" t="s">
        <v>4</v>
      </c>
      <c r="F12" s="189"/>
      <c r="G12" s="187" t="s">
        <v>2</v>
      </c>
      <c r="H12" s="189"/>
      <c r="I12" s="56" t="s">
        <v>3</v>
      </c>
    </row>
    <row r="13" spans="1:13" ht="27" customHeight="1" x14ac:dyDescent="0.3">
      <c r="A13" s="151" t="s">
        <v>67</v>
      </c>
      <c r="B13" s="57">
        <f>SUM(C13:H13)</f>
        <v>15</v>
      </c>
      <c r="C13" s="177">
        <v>11</v>
      </c>
      <c r="D13" s="178"/>
      <c r="E13" s="179">
        <v>2</v>
      </c>
      <c r="F13" s="180"/>
      <c r="G13" s="164">
        <v>2</v>
      </c>
      <c r="H13" s="181"/>
      <c r="I13" s="83" t="s">
        <v>57</v>
      </c>
    </row>
    <row r="14" spans="1:13" ht="27" customHeight="1" x14ac:dyDescent="0.3">
      <c r="A14" s="152" t="s">
        <v>63</v>
      </c>
      <c r="B14" s="123">
        <f>SUM(C14:H14)</f>
        <v>44</v>
      </c>
      <c r="C14" s="166">
        <v>33</v>
      </c>
      <c r="D14" s="182"/>
      <c r="E14" s="166">
        <v>5</v>
      </c>
      <c r="F14" s="182"/>
      <c r="G14" s="183">
        <v>6</v>
      </c>
      <c r="H14" s="184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70" t="s">
        <v>32</v>
      </c>
      <c r="B18" s="172" t="s">
        <v>37</v>
      </c>
      <c r="C18" s="174" t="s">
        <v>44</v>
      </c>
      <c r="D18" s="174"/>
      <c r="E18" s="174"/>
      <c r="F18" s="174"/>
      <c r="G18" s="174"/>
      <c r="H18" s="85" t="s">
        <v>17</v>
      </c>
      <c r="I18" s="175" t="s">
        <v>3</v>
      </c>
    </row>
    <row r="19" spans="1:9" ht="27" customHeight="1" x14ac:dyDescent="0.3">
      <c r="A19" s="171"/>
      <c r="B19" s="173"/>
      <c r="C19" s="173" t="s">
        <v>1</v>
      </c>
      <c r="D19" s="173"/>
      <c r="E19" s="173" t="s">
        <v>4</v>
      </c>
      <c r="F19" s="173"/>
      <c r="G19" s="82" t="s">
        <v>2</v>
      </c>
      <c r="H19" s="82" t="s">
        <v>65</v>
      </c>
      <c r="I19" s="176"/>
    </row>
    <row r="20" spans="1:9" ht="27" customHeight="1" x14ac:dyDescent="0.3">
      <c r="A20" s="151" t="s">
        <v>67</v>
      </c>
      <c r="B20" s="54">
        <f>SUM(C20:H20)</f>
        <v>442</v>
      </c>
      <c r="C20" s="164">
        <f>SUM(일반자료실!C58)</f>
        <v>326</v>
      </c>
      <c r="D20" s="165"/>
      <c r="E20" s="164">
        <f>SUM(일반자료실!D58)</f>
        <v>34</v>
      </c>
      <c r="F20" s="165"/>
      <c r="G20" s="159">
        <f>SUM(일반자료실!E58)</f>
        <v>79</v>
      </c>
      <c r="H20" s="159">
        <v>3</v>
      </c>
      <c r="I20" s="136" t="s">
        <v>60</v>
      </c>
    </row>
    <row r="21" spans="1:9" ht="27" customHeight="1" x14ac:dyDescent="0.3">
      <c r="A21" s="152" t="s">
        <v>63</v>
      </c>
      <c r="B21" s="123">
        <f>SUM(일반자료실!B68)</f>
        <v>1423</v>
      </c>
      <c r="C21" s="166">
        <f>SUM(일반자료실!C68)</f>
        <v>1040</v>
      </c>
      <c r="D21" s="167"/>
      <c r="E21" s="168">
        <f>SUM(일반자료실!D68)</f>
        <v>105</v>
      </c>
      <c r="F21" s="169"/>
      <c r="G21" s="125">
        <f>SUM(일반자료실!E68)</f>
        <v>258</v>
      </c>
      <c r="H21" s="126">
        <f>SUM(일반자료실!F68)</f>
        <v>20</v>
      </c>
      <c r="I21" s="160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topLeftCell="A43" zoomScaleNormal="100" zoomScaleSheetLayoutView="100" workbookViewId="0">
      <selection activeCell="F58" sqref="F58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6" t="s">
        <v>11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3"/>
      <c r="N1" s="23"/>
      <c r="O1" s="23"/>
      <c r="P1" s="23"/>
      <c r="Q1" s="23"/>
      <c r="R1" s="23"/>
    </row>
    <row r="2" spans="1:18" ht="20.25" x14ac:dyDescent="0.3">
      <c r="A2" s="217" t="s">
        <v>66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18" t="s">
        <v>55</v>
      </c>
      <c r="B4" s="220" t="s">
        <v>24</v>
      </c>
      <c r="C4" s="220"/>
      <c r="D4" s="220"/>
      <c r="E4" s="220"/>
      <c r="F4" s="220"/>
      <c r="G4" s="220"/>
      <c r="H4" s="220"/>
      <c r="I4" s="220"/>
      <c r="J4" s="220"/>
      <c r="K4" s="220"/>
      <c r="L4" s="221"/>
    </row>
    <row r="5" spans="1:18" x14ac:dyDescent="0.3">
      <c r="A5" s="219"/>
      <c r="B5" s="222" t="s">
        <v>9</v>
      </c>
      <c r="C5" s="222"/>
      <c r="D5" s="222"/>
      <c r="E5" s="222"/>
      <c r="F5" s="222"/>
      <c r="G5" s="222"/>
      <c r="H5" s="222"/>
      <c r="I5" s="222"/>
      <c r="J5" s="222"/>
      <c r="K5" s="222"/>
      <c r="L5" s="223"/>
    </row>
    <row r="6" spans="1:18" x14ac:dyDescent="0.3">
      <c r="A6" s="219"/>
      <c r="B6" s="222" t="s">
        <v>25</v>
      </c>
      <c r="C6" s="222"/>
      <c r="D6" s="222"/>
      <c r="E6" s="222"/>
      <c r="F6" s="222"/>
      <c r="G6" s="222"/>
      <c r="H6" s="222"/>
      <c r="I6" s="222"/>
      <c r="J6" s="222"/>
      <c r="K6" s="222"/>
      <c r="L6" s="223"/>
    </row>
    <row r="7" spans="1:18" x14ac:dyDescent="0.3">
      <c r="A7" s="2" t="s">
        <v>51</v>
      </c>
    </row>
    <row r="8" spans="1:18" x14ac:dyDescent="0.3">
      <c r="A8" s="195" t="s">
        <v>32</v>
      </c>
      <c r="B8" s="209" t="s">
        <v>14</v>
      </c>
      <c r="C8" s="211" t="s">
        <v>21</v>
      </c>
      <c r="D8" s="212"/>
      <c r="E8" s="212"/>
      <c r="F8" s="212"/>
      <c r="G8" s="212"/>
      <c r="H8" s="213" t="s">
        <v>38</v>
      </c>
      <c r="I8" s="213"/>
      <c r="J8" s="213"/>
      <c r="K8" s="213"/>
      <c r="L8" s="214" t="s">
        <v>3</v>
      </c>
    </row>
    <row r="9" spans="1:18" ht="15.75" customHeight="1" x14ac:dyDescent="0.3">
      <c r="A9" s="196"/>
      <c r="B9" s="210"/>
      <c r="C9" s="21" t="s">
        <v>29</v>
      </c>
      <c r="D9" s="20" t="s">
        <v>4</v>
      </c>
      <c r="E9" s="20" t="s">
        <v>2</v>
      </c>
      <c r="F9" s="149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5"/>
    </row>
    <row r="10" spans="1:18" s="145" customFormat="1" ht="22.5" customHeight="1" x14ac:dyDescent="0.3">
      <c r="A10" s="163">
        <v>45718</v>
      </c>
      <c r="B10" s="140">
        <f t="shared" ref="B10:B34" si="0">AVERAGE(G10+K10)</f>
        <v>36</v>
      </c>
      <c r="C10" s="139">
        <v>1</v>
      </c>
      <c r="D10" s="140">
        <v>2</v>
      </c>
      <c r="E10" s="155">
        <v>1</v>
      </c>
      <c r="F10" s="156">
        <v>0</v>
      </c>
      <c r="G10" s="157">
        <f t="shared" ref="G10:G34" si="1">SUM(C10:F10)</f>
        <v>4</v>
      </c>
      <c r="H10" s="140">
        <v>16</v>
      </c>
      <c r="I10" s="140">
        <v>12</v>
      </c>
      <c r="J10" s="140">
        <v>4</v>
      </c>
      <c r="K10" s="158">
        <f>SUM(H10:J10)</f>
        <v>32</v>
      </c>
      <c r="L10" s="136"/>
    </row>
    <row r="11" spans="1:18" s="145" customFormat="1" ht="22.5" customHeight="1" x14ac:dyDescent="0.3">
      <c r="A11" s="163">
        <v>45720</v>
      </c>
      <c r="B11" s="140">
        <f t="shared" si="0"/>
        <v>49</v>
      </c>
      <c r="C11" s="134">
        <v>5</v>
      </c>
      <c r="D11" s="128">
        <v>0</v>
      </c>
      <c r="E11" s="129">
        <v>0</v>
      </c>
      <c r="F11" s="127">
        <v>0</v>
      </c>
      <c r="G11" s="130">
        <f t="shared" si="1"/>
        <v>5</v>
      </c>
      <c r="H11" s="128">
        <v>22</v>
      </c>
      <c r="I11" s="128">
        <v>15</v>
      </c>
      <c r="J11" s="128">
        <v>7</v>
      </c>
      <c r="K11" s="131">
        <f t="shared" ref="K11:K34" si="2">SUM(H11:J11)</f>
        <v>44</v>
      </c>
      <c r="L11" s="153"/>
      <c r="M11" s="146"/>
    </row>
    <row r="12" spans="1:18" s="145" customFormat="1" ht="22.5" customHeight="1" x14ac:dyDescent="0.3">
      <c r="A12" s="163">
        <v>45721</v>
      </c>
      <c r="B12" s="140">
        <f t="shared" si="0"/>
        <v>39</v>
      </c>
      <c r="C12" s="134">
        <v>1</v>
      </c>
      <c r="D12" s="128">
        <v>2</v>
      </c>
      <c r="E12" s="129">
        <v>0</v>
      </c>
      <c r="F12" s="127">
        <v>0</v>
      </c>
      <c r="G12" s="130">
        <f t="shared" si="1"/>
        <v>3</v>
      </c>
      <c r="H12" s="128">
        <v>18</v>
      </c>
      <c r="I12" s="128">
        <v>12</v>
      </c>
      <c r="J12" s="128">
        <v>6</v>
      </c>
      <c r="K12" s="131">
        <f t="shared" si="2"/>
        <v>36</v>
      </c>
      <c r="L12" s="153"/>
      <c r="M12" s="146"/>
    </row>
    <row r="13" spans="1:18" s="145" customFormat="1" ht="22.5" customHeight="1" x14ac:dyDescent="0.3">
      <c r="A13" s="163">
        <v>45722</v>
      </c>
      <c r="B13" s="140">
        <f t="shared" si="0"/>
        <v>50</v>
      </c>
      <c r="C13" s="134">
        <v>8</v>
      </c>
      <c r="D13" s="128">
        <v>0</v>
      </c>
      <c r="E13" s="129">
        <v>2</v>
      </c>
      <c r="F13" s="127">
        <v>0</v>
      </c>
      <c r="G13" s="130">
        <f t="shared" si="1"/>
        <v>10</v>
      </c>
      <c r="H13" s="128">
        <v>20</v>
      </c>
      <c r="I13" s="128">
        <v>13</v>
      </c>
      <c r="J13" s="128">
        <v>7</v>
      </c>
      <c r="K13" s="131">
        <f t="shared" si="2"/>
        <v>40</v>
      </c>
      <c r="L13" s="153"/>
      <c r="M13" s="147"/>
    </row>
    <row r="14" spans="1:18" s="145" customFormat="1" ht="22.5" customHeight="1" x14ac:dyDescent="0.3">
      <c r="A14" s="163">
        <v>45723</v>
      </c>
      <c r="B14" s="140">
        <f t="shared" si="0"/>
        <v>47</v>
      </c>
      <c r="C14" s="134">
        <v>9</v>
      </c>
      <c r="D14" s="128">
        <v>1</v>
      </c>
      <c r="E14" s="129">
        <v>1</v>
      </c>
      <c r="F14" s="127">
        <v>0</v>
      </c>
      <c r="G14" s="130">
        <f t="shared" si="1"/>
        <v>11</v>
      </c>
      <c r="H14" s="132">
        <v>22</v>
      </c>
      <c r="I14" s="132">
        <v>11</v>
      </c>
      <c r="J14" s="132">
        <v>3</v>
      </c>
      <c r="K14" s="131">
        <f t="shared" si="2"/>
        <v>36</v>
      </c>
      <c r="L14" s="153"/>
      <c r="M14" s="147"/>
    </row>
    <row r="15" spans="1:18" s="145" customFormat="1" ht="22.5" customHeight="1" x14ac:dyDescent="0.3">
      <c r="A15" s="163">
        <v>45724</v>
      </c>
      <c r="B15" s="140">
        <f t="shared" si="0"/>
        <v>57</v>
      </c>
      <c r="C15" s="134">
        <v>7</v>
      </c>
      <c r="D15" s="129">
        <v>1</v>
      </c>
      <c r="E15" s="129">
        <v>5</v>
      </c>
      <c r="F15" s="127">
        <v>1</v>
      </c>
      <c r="G15" s="130">
        <f t="shared" si="1"/>
        <v>14</v>
      </c>
      <c r="H15" s="132">
        <v>21</v>
      </c>
      <c r="I15" s="132">
        <v>15</v>
      </c>
      <c r="J15" s="132">
        <v>7</v>
      </c>
      <c r="K15" s="131">
        <f t="shared" si="2"/>
        <v>43</v>
      </c>
      <c r="L15" s="154"/>
      <c r="M15" s="147"/>
    </row>
    <row r="16" spans="1:18" s="145" customFormat="1" ht="22.5" customHeight="1" x14ac:dyDescent="0.3">
      <c r="A16" s="163">
        <v>45725</v>
      </c>
      <c r="B16" s="140">
        <f t="shared" si="0"/>
        <v>36</v>
      </c>
      <c r="C16" s="134">
        <v>2</v>
      </c>
      <c r="D16" s="129">
        <v>0</v>
      </c>
      <c r="E16" s="129">
        <v>1</v>
      </c>
      <c r="F16" s="127">
        <v>0</v>
      </c>
      <c r="G16" s="130">
        <f t="shared" si="1"/>
        <v>3</v>
      </c>
      <c r="H16" s="132">
        <v>18</v>
      </c>
      <c r="I16" s="132">
        <v>12</v>
      </c>
      <c r="J16" s="132">
        <v>3</v>
      </c>
      <c r="K16" s="131">
        <f t="shared" si="2"/>
        <v>33</v>
      </c>
      <c r="L16" s="153"/>
      <c r="M16" s="147"/>
    </row>
    <row r="17" spans="1:13" s="145" customFormat="1" ht="22.5" customHeight="1" x14ac:dyDescent="0.3">
      <c r="A17" s="163">
        <v>45727</v>
      </c>
      <c r="B17" s="140">
        <f t="shared" si="0"/>
        <v>36</v>
      </c>
      <c r="C17" s="134">
        <v>4</v>
      </c>
      <c r="D17" s="129">
        <v>1</v>
      </c>
      <c r="E17" s="129">
        <v>0</v>
      </c>
      <c r="F17" s="127">
        <v>0</v>
      </c>
      <c r="G17" s="130">
        <f t="shared" si="1"/>
        <v>5</v>
      </c>
      <c r="H17" s="128">
        <v>15</v>
      </c>
      <c r="I17" s="128">
        <v>12</v>
      </c>
      <c r="J17" s="128">
        <v>4</v>
      </c>
      <c r="K17" s="131">
        <f t="shared" si="2"/>
        <v>31</v>
      </c>
      <c r="L17" s="153"/>
      <c r="M17" s="146"/>
    </row>
    <row r="18" spans="1:13" s="145" customFormat="1" ht="22.5" customHeight="1" x14ac:dyDescent="0.3">
      <c r="A18" s="163">
        <v>45728</v>
      </c>
      <c r="B18" s="140">
        <f t="shared" si="0"/>
        <v>40</v>
      </c>
      <c r="C18" s="134">
        <v>5</v>
      </c>
      <c r="D18" s="128">
        <v>1</v>
      </c>
      <c r="E18" s="129">
        <v>0</v>
      </c>
      <c r="F18" s="127">
        <v>0</v>
      </c>
      <c r="G18" s="130">
        <f t="shared" si="1"/>
        <v>6</v>
      </c>
      <c r="H18" s="128">
        <v>17</v>
      </c>
      <c r="I18" s="128">
        <v>14</v>
      </c>
      <c r="J18" s="129">
        <v>3</v>
      </c>
      <c r="K18" s="131">
        <f t="shared" si="2"/>
        <v>34</v>
      </c>
      <c r="L18" s="153"/>
      <c r="M18" s="146"/>
    </row>
    <row r="19" spans="1:13" s="145" customFormat="1" ht="22.5" customHeight="1" x14ac:dyDescent="0.3">
      <c r="A19" s="163">
        <v>45729</v>
      </c>
      <c r="B19" s="140">
        <f t="shared" si="0"/>
        <v>52</v>
      </c>
      <c r="C19" s="134">
        <v>7</v>
      </c>
      <c r="D19" s="128">
        <v>0</v>
      </c>
      <c r="E19" s="129">
        <v>1</v>
      </c>
      <c r="F19" s="127">
        <v>0</v>
      </c>
      <c r="G19" s="130">
        <f t="shared" si="1"/>
        <v>8</v>
      </c>
      <c r="H19" s="128">
        <v>22</v>
      </c>
      <c r="I19" s="128">
        <v>16</v>
      </c>
      <c r="J19" s="128">
        <v>6</v>
      </c>
      <c r="K19" s="131">
        <f t="shared" si="2"/>
        <v>44</v>
      </c>
      <c r="L19" s="153"/>
      <c r="M19" s="146"/>
    </row>
    <row r="20" spans="1:13" s="145" customFormat="1" ht="22.5" customHeight="1" x14ac:dyDescent="0.3">
      <c r="A20" s="163">
        <v>45730</v>
      </c>
      <c r="B20" s="140">
        <f t="shared" si="0"/>
        <v>43</v>
      </c>
      <c r="C20" s="134">
        <v>2</v>
      </c>
      <c r="D20" s="128">
        <v>1</v>
      </c>
      <c r="E20" s="129">
        <v>1</v>
      </c>
      <c r="F20" s="127">
        <v>0</v>
      </c>
      <c r="G20" s="130">
        <f t="shared" si="1"/>
        <v>4</v>
      </c>
      <c r="H20" s="128">
        <v>19</v>
      </c>
      <c r="I20" s="128">
        <v>12</v>
      </c>
      <c r="J20" s="128">
        <v>8</v>
      </c>
      <c r="K20" s="131">
        <f t="shared" si="2"/>
        <v>39</v>
      </c>
      <c r="L20" s="153"/>
      <c r="M20" s="146"/>
    </row>
    <row r="21" spans="1:13" s="145" customFormat="1" ht="22.5" customHeight="1" x14ac:dyDescent="0.3">
      <c r="A21" s="163">
        <v>45731</v>
      </c>
      <c r="B21" s="140">
        <f t="shared" si="0"/>
        <v>64</v>
      </c>
      <c r="C21" s="134">
        <v>7</v>
      </c>
      <c r="D21" s="128">
        <v>0</v>
      </c>
      <c r="E21" s="129">
        <v>4</v>
      </c>
      <c r="F21" s="127">
        <v>0</v>
      </c>
      <c r="G21" s="130">
        <f t="shared" si="1"/>
        <v>11</v>
      </c>
      <c r="H21" s="132">
        <v>26</v>
      </c>
      <c r="I21" s="132">
        <v>18</v>
      </c>
      <c r="J21" s="132">
        <v>9</v>
      </c>
      <c r="K21" s="131">
        <f t="shared" si="2"/>
        <v>53</v>
      </c>
      <c r="L21" s="153"/>
      <c r="M21" s="146"/>
    </row>
    <row r="22" spans="1:13" s="145" customFormat="1" ht="22.5" customHeight="1" x14ac:dyDescent="0.3">
      <c r="A22" s="163">
        <v>45732</v>
      </c>
      <c r="B22" s="140">
        <f t="shared" si="0"/>
        <v>71</v>
      </c>
      <c r="C22" s="137">
        <v>9</v>
      </c>
      <c r="D22" s="129">
        <v>0</v>
      </c>
      <c r="E22" s="129">
        <v>1</v>
      </c>
      <c r="F22" s="127">
        <v>0</v>
      </c>
      <c r="G22" s="130">
        <f t="shared" si="1"/>
        <v>10</v>
      </c>
      <c r="H22" s="132">
        <v>30</v>
      </c>
      <c r="I22" s="132">
        <v>24</v>
      </c>
      <c r="J22" s="132">
        <v>7</v>
      </c>
      <c r="K22" s="131">
        <f t="shared" si="2"/>
        <v>61</v>
      </c>
      <c r="L22" s="154"/>
      <c r="M22" s="147"/>
    </row>
    <row r="23" spans="1:13" s="145" customFormat="1" ht="22.5" customHeight="1" x14ac:dyDescent="0.3">
      <c r="A23" s="163">
        <v>45734</v>
      </c>
      <c r="B23" s="140">
        <f t="shared" si="0"/>
        <v>41</v>
      </c>
      <c r="C23" s="137">
        <v>6</v>
      </c>
      <c r="D23" s="129">
        <v>1</v>
      </c>
      <c r="E23" s="129">
        <v>0</v>
      </c>
      <c r="F23" s="127">
        <v>0</v>
      </c>
      <c r="G23" s="130">
        <f t="shared" si="1"/>
        <v>7</v>
      </c>
      <c r="H23" s="132">
        <v>17</v>
      </c>
      <c r="I23" s="132">
        <v>12</v>
      </c>
      <c r="J23" s="132">
        <v>5</v>
      </c>
      <c r="K23" s="131">
        <f t="shared" si="2"/>
        <v>34</v>
      </c>
      <c r="L23" s="153"/>
      <c r="M23" s="147"/>
    </row>
    <row r="24" spans="1:13" s="145" customFormat="1" ht="22.5" customHeight="1" x14ac:dyDescent="0.3">
      <c r="A24" s="163">
        <v>45735</v>
      </c>
      <c r="B24" s="140">
        <f t="shared" si="0"/>
        <v>39</v>
      </c>
      <c r="C24" s="134">
        <v>6</v>
      </c>
      <c r="D24" s="128">
        <v>0</v>
      </c>
      <c r="E24" s="129">
        <v>1</v>
      </c>
      <c r="F24" s="127">
        <v>0</v>
      </c>
      <c r="G24" s="130">
        <f t="shared" si="1"/>
        <v>7</v>
      </c>
      <c r="H24" s="128">
        <v>16</v>
      </c>
      <c r="I24" s="128">
        <v>14</v>
      </c>
      <c r="J24" s="128">
        <v>2</v>
      </c>
      <c r="K24" s="131">
        <f t="shared" si="2"/>
        <v>32</v>
      </c>
      <c r="L24" s="153"/>
      <c r="M24" s="147"/>
    </row>
    <row r="25" spans="1:13" s="145" customFormat="1" ht="22.5" customHeight="1" x14ac:dyDescent="0.3">
      <c r="A25" s="163">
        <v>45736</v>
      </c>
      <c r="B25" s="140">
        <f t="shared" si="0"/>
        <v>50</v>
      </c>
      <c r="C25" s="134">
        <v>5</v>
      </c>
      <c r="D25" s="128">
        <v>3</v>
      </c>
      <c r="E25" s="129">
        <v>1</v>
      </c>
      <c r="F25" s="127">
        <v>1</v>
      </c>
      <c r="G25" s="130">
        <f t="shared" si="1"/>
        <v>10</v>
      </c>
      <c r="H25" s="128">
        <v>20</v>
      </c>
      <c r="I25" s="128">
        <v>12</v>
      </c>
      <c r="J25" s="128">
        <v>8</v>
      </c>
      <c r="K25" s="131">
        <f t="shared" si="2"/>
        <v>40</v>
      </c>
      <c r="L25" s="153"/>
      <c r="M25" s="146"/>
    </row>
    <row r="26" spans="1:13" s="145" customFormat="1" ht="22.5" customHeight="1" x14ac:dyDescent="0.3">
      <c r="A26" s="163">
        <v>45737</v>
      </c>
      <c r="B26" s="140">
        <f t="shared" si="0"/>
        <v>48</v>
      </c>
      <c r="C26" s="134">
        <v>9</v>
      </c>
      <c r="D26" s="128">
        <v>0</v>
      </c>
      <c r="E26" s="129">
        <v>0</v>
      </c>
      <c r="F26" s="127">
        <v>0</v>
      </c>
      <c r="G26" s="130">
        <f t="shared" si="1"/>
        <v>9</v>
      </c>
      <c r="H26" s="128">
        <v>19</v>
      </c>
      <c r="I26" s="128">
        <v>13</v>
      </c>
      <c r="J26" s="128">
        <v>7</v>
      </c>
      <c r="K26" s="131">
        <f t="shared" si="2"/>
        <v>39</v>
      </c>
      <c r="L26" s="153"/>
      <c r="M26" s="146"/>
    </row>
    <row r="27" spans="1:13" s="145" customFormat="1" ht="22.5" customHeight="1" x14ac:dyDescent="0.3">
      <c r="A27" s="163">
        <v>45738</v>
      </c>
      <c r="B27" s="140">
        <f t="shared" si="0"/>
        <v>35</v>
      </c>
      <c r="C27" s="134">
        <v>5</v>
      </c>
      <c r="D27" s="128">
        <v>0</v>
      </c>
      <c r="E27" s="129">
        <v>1</v>
      </c>
      <c r="F27" s="127">
        <v>0</v>
      </c>
      <c r="G27" s="130">
        <f t="shared" si="1"/>
        <v>6</v>
      </c>
      <c r="H27" s="128">
        <v>14</v>
      </c>
      <c r="I27" s="128">
        <v>11</v>
      </c>
      <c r="J27" s="128">
        <v>4</v>
      </c>
      <c r="K27" s="131">
        <f t="shared" si="2"/>
        <v>29</v>
      </c>
      <c r="L27" s="153"/>
      <c r="M27" s="146"/>
    </row>
    <row r="28" spans="1:13" s="145" customFormat="1" ht="22.5" customHeight="1" x14ac:dyDescent="0.3">
      <c r="A28" s="163">
        <v>45739</v>
      </c>
      <c r="B28" s="140">
        <f t="shared" si="0"/>
        <v>39</v>
      </c>
      <c r="C28" s="134">
        <v>5</v>
      </c>
      <c r="D28" s="128">
        <v>1</v>
      </c>
      <c r="E28" s="129">
        <v>1</v>
      </c>
      <c r="F28" s="127">
        <v>0</v>
      </c>
      <c r="G28" s="130">
        <f t="shared" si="1"/>
        <v>7</v>
      </c>
      <c r="H28" s="132">
        <v>16</v>
      </c>
      <c r="I28" s="132">
        <v>12</v>
      </c>
      <c r="J28" s="132">
        <v>4</v>
      </c>
      <c r="K28" s="131">
        <f t="shared" si="2"/>
        <v>32</v>
      </c>
      <c r="L28" s="153"/>
      <c r="M28" s="146"/>
    </row>
    <row r="29" spans="1:13" s="145" customFormat="1" ht="22.5" customHeight="1" x14ac:dyDescent="0.3">
      <c r="A29" s="163">
        <v>45741</v>
      </c>
      <c r="B29" s="140">
        <f t="shared" si="0"/>
        <v>40</v>
      </c>
      <c r="C29" s="137">
        <v>6</v>
      </c>
      <c r="D29" s="129">
        <v>0</v>
      </c>
      <c r="E29" s="129">
        <v>0</v>
      </c>
      <c r="F29" s="127">
        <v>0</v>
      </c>
      <c r="G29" s="130">
        <f t="shared" si="1"/>
        <v>6</v>
      </c>
      <c r="H29" s="132">
        <v>18</v>
      </c>
      <c r="I29" s="132">
        <v>10</v>
      </c>
      <c r="J29" s="132">
        <v>6</v>
      </c>
      <c r="K29" s="131">
        <f t="shared" si="2"/>
        <v>34</v>
      </c>
      <c r="L29" s="153"/>
      <c r="M29" s="148"/>
    </row>
    <row r="30" spans="1:13" s="145" customFormat="1" ht="22.5" customHeight="1" x14ac:dyDescent="0.3">
      <c r="A30" s="163">
        <v>45742</v>
      </c>
      <c r="B30" s="140">
        <f t="shared" si="0"/>
        <v>41</v>
      </c>
      <c r="C30" s="137">
        <v>2</v>
      </c>
      <c r="D30" s="129">
        <v>0</v>
      </c>
      <c r="E30" s="129">
        <v>0</v>
      </c>
      <c r="F30" s="127">
        <v>1</v>
      </c>
      <c r="G30" s="130">
        <f t="shared" si="1"/>
        <v>3</v>
      </c>
      <c r="H30" s="132">
        <v>19</v>
      </c>
      <c r="I30" s="132">
        <v>12</v>
      </c>
      <c r="J30" s="132">
        <v>7</v>
      </c>
      <c r="K30" s="131">
        <f t="shared" si="2"/>
        <v>38</v>
      </c>
      <c r="L30" s="136"/>
      <c r="M30" s="148"/>
    </row>
    <row r="31" spans="1:13" s="145" customFormat="1" ht="22.5" customHeight="1" x14ac:dyDescent="0.3">
      <c r="A31" s="163">
        <v>45743</v>
      </c>
      <c r="B31" s="128">
        <f t="shared" si="0"/>
        <v>47</v>
      </c>
      <c r="C31" s="137">
        <v>6</v>
      </c>
      <c r="D31" s="129">
        <v>0</v>
      </c>
      <c r="E31" s="129">
        <v>2</v>
      </c>
      <c r="F31" s="127">
        <v>0</v>
      </c>
      <c r="G31" s="130">
        <f t="shared" si="1"/>
        <v>8</v>
      </c>
      <c r="H31" s="132">
        <v>16</v>
      </c>
      <c r="I31" s="132">
        <v>15</v>
      </c>
      <c r="J31" s="132">
        <v>8</v>
      </c>
      <c r="K31" s="131">
        <f t="shared" si="2"/>
        <v>39</v>
      </c>
      <c r="L31" s="138"/>
    </row>
    <row r="32" spans="1:13" s="145" customFormat="1" ht="22.5" customHeight="1" x14ac:dyDescent="0.3">
      <c r="A32" s="163">
        <v>45744</v>
      </c>
      <c r="B32" s="128">
        <f t="shared" si="0"/>
        <v>33</v>
      </c>
      <c r="C32" s="137">
        <v>2</v>
      </c>
      <c r="D32" s="129">
        <v>0</v>
      </c>
      <c r="E32" s="129">
        <v>0</v>
      </c>
      <c r="F32" s="127">
        <v>0</v>
      </c>
      <c r="G32" s="130">
        <f t="shared" si="1"/>
        <v>2</v>
      </c>
      <c r="H32" s="132">
        <v>15</v>
      </c>
      <c r="I32" s="132">
        <v>8</v>
      </c>
      <c r="J32" s="132">
        <v>8</v>
      </c>
      <c r="K32" s="131">
        <f t="shared" si="2"/>
        <v>31</v>
      </c>
      <c r="L32" s="138"/>
    </row>
    <row r="33" spans="1:13" s="145" customFormat="1" ht="22.5" customHeight="1" x14ac:dyDescent="0.3">
      <c r="A33" s="163">
        <v>45745</v>
      </c>
      <c r="B33" s="128">
        <f t="shared" si="0"/>
        <v>45</v>
      </c>
      <c r="C33" s="134">
        <v>5</v>
      </c>
      <c r="D33" s="128">
        <v>1</v>
      </c>
      <c r="E33" s="129">
        <v>1</v>
      </c>
      <c r="F33" s="127">
        <v>0</v>
      </c>
      <c r="G33" s="130">
        <f t="shared" si="1"/>
        <v>7</v>
      </c>
      <c r="H33" s="128">
        <v>19</v>
      </c>
      <c r="I33" s="128">
        <v>14</v>
      </c>
      <c r="J33" s="128">
        <v>5</v>
      </c>
      <c r="K33" s="131">
        <f t="shared" si="2"/>
        <v>38</v>
      </c>
      <c r="L33" s="138"/>
    </row>
    <row r="34" spans="1:13" s="145" customFormat="1" ht="22.5" customHeight="1" thickBot="1" x14ac:dyDescent="0.35">
      <c r="A34" s="163">
        <v>45746</v>
      </c>
      <c r="B34" s="128">
        <f t="shared" si="0"/>
        <v>36</v>
      </c>
      <c r="C34" s="134">
        <v>4</v>
      </c>
      <c r="D34" s="128">
        <v>1</v>
      </c>
      <c r="E34" s="129">
        <v>0</v>
      </c>
      <c r="F34" s="127">
        <v>0</v>
      </c>
      <c r="G34" s="130">
        <f t="shared" si="1"/>
        <v>5</v>
      </c>
      <c r="H34" s="128">
        <v>15</v>
      </c>
      <c r="I34" s="128">
        <v>12</v>
      </c>
      <c r="J34" s="128">
        <v>4</v>
      </c>
      <c r="K34" s="131">
        <f t="shared" si="2"/>
        <v>31</v>
      </c>
      <c r="L34" s="138"/>
    </row>
    <row r="35" spans="1:13" s="142" customFormat="1" ht="22.5" customHeight="1" thickBot="1" x14ac:dyDescent="0.35">
      <c r="A35" s="40" t="s">
        <v>19</v>
      </c>
      <c r="B35" s="30">
        <f t="shared" ref="B35:K35" si="3">SUM(B10:B34)</f>
        <v>1114</v>
      </c>
      <c r="C35" s="30">
        <f t="shared" si="3"/>
        <v>128</v>
      </c>
      <c r="D35" s="30">
        <f t="shared" si="3"/>
        <v>16</v>
      </c>
      <c r="E35" s="30">
        <f t="shared" si="3"/>
        <v>24</v>
      </c>
      <c r="F35" s="30">
        <f t="shared" si="3"/>
        <v>3</v>
      </c>
      <c r="G35" s="30">
        <f t="shared" si="3"/>
        <v>171</v>
      </c>
      <c r="H35" s="30">
        <f t="shared" si="3"/>
        <v>470</v>
      </c>
      <c r="I35" s="30">
        <f t="shared" si="3"/>
        <v>331</v>
      </c>
      <c r="J35" s="30">
        <f t="shared" si="3"/>
        <v>142</v>
      </c>
      <c r="K35" s="30">
        <f t="shared" si="3"/>
        <v>943</v>
      </c>
      <c r="L35" s="31"/>
      <c r="M35" s="141"/>
    </row>
    <row r="36" spans="1:13" ht="17.25" thickBot="1" x14ac:dyDescent="0.35">
      <c r="A36" s="2" t="s">
        <v>62</v>
      </c>
      <c r="L36" s="16"/>
      <c r="M36" s="15"/>
    </row>
    <row r="37" spans="1:13" x14ac:dyDescent="0.3">
      <c r="A37" s="202" t="s">
        <v>41</v>
      </c>
      <c r="B37" s="204" t="s">
        <v>22</v>
      </c>
      <c r="C37" s="206" t="s">
        <v>21</v>
      </c>
      <c r="D37" s="199"/>
      <c r="E37" s="199"/>
      <c r="F37" s="199"/>
      <c r="G37" s="199"/>
      <c r="H37" s="199" t="s">
        <v>38</v>
      </c>
      <c r="I37" s="199"/>
      <c r="J37" s="199"/>
      <c r="K37" s="199"/>
      <c r="L37" s="207" t="s">
        <v>3</v>
      </c>
    </row>
    <row r="38" spans="1:13" x14ac:dyDescent="0.3">
      <c r="A38" s="203"/>
      <c r="B38" s="205"/>
      <c r="C38" s="14" t="s">
        <v>1</v>
      </c>
      <c r="D38" s="13" t="s">
        <v>4</v>
      </c>
      <c r="E38" s="13" t="s">
        <v>2</v>
      </c>
      <c r="F38" s="13" t="s">
        <v>17</v>
      </c>
      <c r="G38" s="12" t="s">
        <v>50</v>
      </c>
      <c r="H38" s="11" t="s">
        <v>1</v>
      </c>
      <c r="I38" s="13" t="s">
        <v>4</v>
      </c>
      <c r="J38" s="13" t="s">
        <v>2</v>
      </c>
      <c r="K38" s="11" t="s">
        <v>50</v>
      </c>
      <c r="L38" s="208"/>
    </row>
    <row r="39" spans="1:13" x14ac:dyDescent="0.3">
      <c r="A39" s="28" t="s">
        <v>30</v>
      </c>
      <c r="B39" s="7">
        <f>SUM(G39+K39)</f>
        <v>1150</v>
      </c>
      <c r="C39" s="6">
        <v>125</v>
      </c>
      <c r="D39" s="6">
        <v>11</v>
      </c>
      <c r="E39" s="6">
        <v>23</v>
      </c>
      <c r="F39" s="6">
        <v>9</v>
      </c>
      <c r="G39" s="10">
        <f>SUM(C39:F39)</f>
        <v>168</v>
      </c>
      <c r="H39" s="5">
        <v>485</v>
      </c>
      <c r="I39" s="5">
        <v>299</v>
      </c>
      <c r="J39" s="5">
        <v>198</v>
      </c>
      <c r="K39" s="10">
        <f>SUM(H39:J39)</f>
        <v>982</v>
      </c>
      <c r="L39" s="3" t="s">
        <v>60</v>
      </c>
    </row>
    <row r="40" spans="1:13" x14ac:dyDescent="0.3">
      <c r="A40" s="28" t="s">
        <v>36</v>
      </c>
      <c r="B40" s="111">
        <v>1278</v>
      </c>
      <c r="C40" s="110">
        <v>134</v>
      </c>
      <c r="D40" s="110">
        <v>14</v>
      </c>
      <c r="E40" s="109">
        <v>26</v>
      </c>
      <c r="F40" s="109">
        <v>2</v>
      </c>
      <c r="G40" s="10">
        <v>176</v>
      </c>
      <c r="H40" s="110">
        <v>547</v>
      </c>
      <c r="I40" s="110">
        <v>353</v>
      </c>
      <c r="J40" s="110">
        <v>202</v>
      </c>
      <c r="K40" s="10">
        <v>1102</v>
      </c>
      <c r="L40" s="62" t="s">
        <v>60</v>
      </c>
    </row>
    <row r="41" spans="1:13" x14ac:dyDescent="0.3">
      <c r="A41" s="28" t="s">
        <v>35</v>
      </c>
      <c r="B41" s="7">
        <f>SUM(G41+K41)</f>
        <v>1114</v>
      </c>
      <c r="C41" s="18">
        <v>128</v>
      </c>
      <c r="D41" s="17">
        <v>16</v>
      </c>
      <c r="E41" s="63">
        <v>24</v>
      </c>
      <c r="F41" s="63">
        <v>3</v>
      </c>
      <c r="G41" s="10">
        <f>SUM(C41:F41)</f>
        <v>171</v>
      </c>
      <c r="H41" s="17">
        <v>470</v>
      </c>
      <c r="I41" s="17">
        <v>331</v>
      </c>
      <c r="J41" s="17">
        <v>142</v>
      </c>
      <c r="K41" s="10">
        <f>SUM(H41:J41)</f>
        <v>943</v>
      </c>
      <c r="L41" s="62" t="s">
        <v>60</v>
      </c>
    </row>
    <row r="42" spans="1:13" x14ac:dyDescent="0.3">
      <c r="A42" s="28" t="s">
        <v>40</v>
      </c>
      <c r="B42" s="7"/>
      <c r="C42" s="26"/>
      <c r="D42" s="25"/>
      <c r="E42" s="63"/>
      <c r="F42" s="63"/>
      <c r="G42" s="10"/>
      <c r="H42" s="25"/>
      <c r="I42" s="25"/>
      <c r="J42" s="25"/>
      <c r="K42" s="10"/>
      <c r="L42" s="62"/>
    </row>
    <row r="43" spans="1:13" x14ac:dyDescent="0.3">
      <c r="A43" s="28" t="s">
        <v>34</v>
      </c>
      <c r="B43" s="7"/>
      <c r="C43" s="26"/>
      <c r="D43" s="25"/>
      <c r="E43" s="63"/>
      <c r="F43" s="63"/>
      <c r="G43" s="10"/>
      <c r="H43" s="25"/>
      <c r="I43" s="25"/>
      <c r="J43" s="25"/>
      <c r="K43" s="10"/>
      <c r="L43" s="62"/>
    </row>
    <row r="44" spans="1:13" x14ac:dyDescent="0.3">
      <c r="A44" s="28" t="s">
        <v>33</v>
      </c>
      <c r="B44" s="7"/>
      <c r="C44" s="26"/>
      <c r="D44" s="25"/>
      <c r="E44" s="63"/>
      <c r="F44" s="63"/>
      <c r="G44" s="10"/>
      <c r="H44" s="25"/>
      <c r="I44" s="25"/>
      <c r="J44" s="25"/>
      <c r="K44" s="10"/>
      <c r="L44" s="62"/>
    </row>
    <row r="45" spans="1:13" x14ac:dyDescent="0.3">
      <c r="A45" s="28" t="s">
        <v>45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62"/>
    </row>
    <row r="46" spans="1:13" x14ac:dyDescent="0.3">
      <c r="A46" s="28" t="s">
        <v>48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62"/>
    </row>
    <row r="47" spans="1:13" x14ac:dyDescent="0.3">
      <c r="A47" s="28" t="s">
        <v>28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62"/>
    </row>
    <row r="48" spans="1:13" x14ac:dyDescent="0.3">
      <c r="A48" s="28" t="s">
        <v>47</v>
      </c>
      <c r="B48" s="7"/>
      <c r="C48" s="6"/>
      <c r="D48" s="6"/>
      <c r="E48" s="6"/>
      <c r="F48" s="6"/>
      <c r="G48" s="10"/>
      <c r="H48" s="4"/>
      <c r="I48" s="5"/>
      <c r="J48" s="5"/>
      <c r="K48" s="10"/>
      <c r="L48" s="62"/>
    </row>
    <row r="49" spans="1:12" x14ac:dyDescent="0.3">
      <c r="A49" s="28" t="s">
        <v>43</v>
      </c>
      <c r="B49" s="7"/>
      <c r="C49" s="6"/>
      <c r="D49" s="5"/>
      <c r="E49" s="5"/>
      <c r="F49" s="5"/>
      <c r="G49" s="10"/>
      <c r="H49" s="4"/>
      <c r="I49" s="5"/>
      <c r="J49" s="4"/>
      <c r="K49" s="10"/>
      <c r="L49" s="62"/>
    </row>
    <row r="50" spans="1:12" ht="17.25" thickBot="1" x14ac:dyDescent="0.35">
      <c r="A50" s="32" t="s">
        <v>39</v>
      </c>
      <c r="B50" s="33"/>
      <c r="C50" s="34"/>
      <c r="D50" s="35"/>
      <c r="E50" s="37"/>
      <c r="F50" s="143"/>
      <c r="G50" s="36"/>
      <c r="H50" s="37"/>
      <c r="I50" s="37"/>
      <c r="J50" s="37"/>
      <c r="K50" s="36"/>
      <c r="L50" s="29"/>
    </row>
    <row r="51" spans="1:12" s="2" customFormat="1" ht="17.25" thickBot="1" x14ac:dyDescent="0.35">
      <c r="A51" s="38" t="s">
        <v>64</v>
      </c>
      <c r="B51" s="39">
        <f>SUM(B39:B50)</f>
        <v>3542</v>
      </c>
      <c r="C51" s="39">
        <f t="shared" ref="C51:K51" si="4">SUM(C39:C50)</f>
        <v>387</v>
      </c>
      <c r="D51" s="39">
        <f t="shared" si="4"/>
        <v>41</v>
      </c>
      <c r="E51" s="39">
        <f t="shared" si="4"/>
        <v>73</v>
      </c>
      <c r="F51" s="39">
        <f t="shared" si="4"/>
        <v>14</v>
      </c>
      <c r="G51" s="39">
        <f t="shared" si="4"/>
        <v>515</v>
      </c>
      <c r="H51" s="39">
        <f t="shared" si="4"/>
        <v>1502</v>
      </c>
      <c r="I51" s="39">
        <f t="shared" si="4"/>
        <v>983</v>
      </c>
      <c r="J51" s="39">
        <f t="shared" si="4"/>
        <v>542</v>
      </c>
      <c r="K51" s="39">
        <f t="shared" si="4"/>
        <v>3027</v>
      </c>
      <c r="L51" s="161"/>
    </row>
    <row r="52" spans="1:12" ht="17.25" thickBot="1" x14ac:dyDescent="0.35">
      <c r="A52" s="40" t="s">
        <v>58</v>
      </c>
      <c r="B52" s="43">
        <f>SUM(G52+K52)</f>
        <v>13171</v>
      </c>
      <c r="C52" s="43">
        <v>1237</v>
      </c>
      <c r="D52" s="43">
        <v>124</v>
      </c>
      <c r="E52" s="43">
        <v>183</v>
      </c>
      <c r="F52" s="43">
        <v>69</v>
      </c>
      <c r="G52" s="43">
        <f>SUM(C52:F52)</f>
        <v>1613</v>
      </c>
      <c r="H52" s="43">
        <v>6942</v>
      </c>
      <c r="I52" s="43">
        <v>2295</v>
      </c>
      <c r="J52" s="43">
        <v>2321</v>
      </c>
      <c r="K52" s="43">
        <f>SUM(H52:J52)</f>
        <v>11558</v>
      </c>
      <c r="L52" s="162"/>
    </row>
    <row r="53" spans="1:12" ht="17.25" thickBot="1" x14ac:dyDescent="0.35">
      <c r="A53" s="84" t="s">
        <v>7</v>
      </c>
    </row>
    <row r="54" spans="1:12" ht="16.5" customHeight="1" x14ac:dyDescent="0.3">
      <c r="A54" s="195" t="s">
        <v>41</v>
      </c>
      <c r="B54" s="197" t="s">
        <v>18</v>
      </c>
      <c r="C54" s="199" t="s">
        <v>13</v>
      </c>
      <c r="D54" s="199"/>
      <c r="E54" s="199"/>
      <c r="F54" s="199"/>
      <c r="G54" s="200" t="s">
        <v>3</v>
      </c>
      <c r="H54" s="67"/>
      <c r="I54" s="67"/>
    </row>
    <row r="55" spans="1:12" x14ac:dyDescent="0.3">
      <c r="A55" s="196"/>
      <c r="B55" s="198"/>
      <c r="C55" s="9" t="s">
        <v>1</v>
      </c>
      <c r="D55" s="9" t="s">
        <v>4</v>
      </c>
      <c r="E55" s="95" t="s">
        <v>2</v>
      </c>
      <c r="F55" s="114" t="s">
        <v>17</v>
      </c>
      <c r="G55" s="201"/>
      <c r="H55" s="68"/>
      <c r="I55" s="68"/>
    </row>
    <row r="56" spans="1:12" x14ac:dyDescent="0.3">
      <c r="A56" s="150" t="s">
        <v>30</v>
      </c>
      <c r="B56" s="25">
        <f>SUM(C56:F56)</f>
        <v>460</v>
      </c>
      <c r="C56" s="5">
        <v>340</v>
      </c>
      <c r="D56" s="5">
        <v>30</v>
      </c>
      <c r="E56" s="5">
        <v>78</v>
      </c>
      <c r="F56" s="5">
        <v>12</v>
      </c>
      <c r="G56" s="62" t="s">
        <v>60</v>
      </c>
      <c r="H56" s="64"/>
      <c r="I56" s="64"/>
    </row>
    <row r="57" spans="1:12" x14ac:dyDescent="0.25">
      <c r="A57" s="150" t="s">
        <v>36</v>
      </c>
      <c r="B57" s="25">
        <f>SUM(C57:F57)</f>
        <v>521</v>
      </c>
      <c r="C57" s="5">
        <v>374</v>
      </c>
      <c r="D57" s="5">
        <v>41</v>
      </c>
      <c r="E57" s="96">
        <v>101</v>
      </c>
      <c r="F57" s="5">
        <v>5</v>
      </c>
      <c r="G57" s="62" t="s">
        <v>60</v>
      </c>
      <c r="H57" s="64"/>
      <c r="I57" s="64"/>
    </row>
    <row r="58" spans="1:12" x14ac:dyDescent="0.3">
      <c r="A58" s="150" t="s">
        <v>35</v>
      </c>
      <c r="B58" s="25">
        <f>SUM(C58:F58)</f>
        <v>442</v>
      </c>
      <c r="C58" s="25">
        <v>326</v>
      </c>
      <c r="D58" s="5">
        <v>34</v>
      </c>
      <c r="E58" s="5">
        <v>79</v>
      </c>
      <c r="F58" s="97">
        <v>3</v>
      </c>
      <c r="G58" s="62" t="s">
        <v>60</v>
      </c>
      <c r="H58" s="65"/>
      <c r="I58" s="65"/>
    </row>
    <row r="59" spans="1:12" x14ac:dyDescent="0.3">
      <c r="A59" s="150" t="s">
        <v>40</v>
      </c>
      <c r="B59" s="25"/>
      <c r="C59" s="5"/>
      <c r="D59" s="5"/>
      <c r="E59" s="5"/>
      <c r="F59" s="5"/>
      <c r="G59" s="62"/>
      <c r="H59" s="64"/>
      <c r="I59" s="64"/>
    </row>
    <row r="60" spans="1:12" x14ac:dyDescent="0.25">
      <c r="A60" s="150" t="s">
        <v>34</v>
      </c>
      <c r="B60" s="25"/>
      <c r="C60" s="5"/>
      <c r="D60" s="5"/>
      <c r="E60" s="96"/>
      <c r="F60" s="96"/>
      <c r="G60" s="62"/>
      <c r="H60" s="64"/>
      <c r="I60" s="64"/>
    </row>
    <row r="61" spans="1:12" x14ac:dyDescent="0.25">
      <c r="A61" s="150" t="s">
        <v>33</v>
      </c>
      <c r="B61" s="25"/>
      <c r="C61" s="5"/>
      <c r="D61" s="5"/>
      <c r="E61" s="96"/>
      <c r="F61" s="96"/>
      <c r="G61" s="62"/>
      <c r="H61" s="64"/>
      <c r="I61" s="64"/>
    </row>
    <row r="62" spans="1:12" x14ac:dyDescent="0.3">
      <c r="A62" s="150" t="s">
        <v>45</v>
      </c>
      <c r="B62" s="25"/>
      <c r="C62" s="5"/>
      <c r="D62" s="5"/>
      <c r="E62" s="5"/>
      <c r="F62" s="5"/>
      <c r="G62" s="62"/>
      <c r="H62" s="64"/>
      <c r="I62" s="64"/>
    </row>
    <row r="63" spans="1:12" x14ac:dyDescent="0.3">
      <c r="A63" s="150" t="s">
        <v>48</v>
      </c>
      <c r="B63" s="25"/>
      <c r="C63" s="5"/>
      <c r="D63" s="5"/>
      <c r="E63" s="5"/>
      <c r="F63" s="5"/>
      <c r="G63" s="62"/>
      <c r="H63" s="64"/>
      <c r="I63" s="64"/>
    </row>
    <row r="64" spans="1:12" x14ac:dyDescent="0.3">
      <c r="A64" s="150" t="s">
        <v>28</v>
      </c>
      <c r="B64" s="25"/>
      <c r="C64" s="5"/>
      <c r="D64" s="5"/>
      <c r="E64" s="5"/>
      <c r="F64" s="5"/>
      <c r="G64" s="62"/>
      <c r="H64" s="64"/>
      <c r="I64" s="64"/>
    </row>
    <row r="65" spans="1:12" x14ac:dyDescent="0.3">
      <c r="A65" s="150" t="s">
        <v>47</v>
      </c>
      <c r="B65" s="25"/>
      <c r="C65" s="5"/>
      <c r="D65" s="5"/>
      <c r="E65" s="75"/>
      <c r="F65" s="75"/>
      <c r="G65" s="62"/>
      <c r="H65" s="64"/>
      <c r="I65" s="64"/>
    </row>
    <row r="66" spans="1:12" x14ac:dyDescent="0.3">
      <c r="A66" s="150" t="s">
        <v>43</v>
      </c>
      <c r="B66" s="25"/>
      <c r="C66" s="5"/>
      <c r="D66" s="5"/>
      <c r="E66" s="5"/>
      <c r="F66" s="5"/>
      <c r="G66" s="62"/>
      <c r="H66" s="64"/>
      <c r="I66" s="64"/>
      <c r="J66"/>
      <c r="K66"/>
      <c r="L66"/>
    </row>
    <row r="67" spans="1:12" ht="17.25" thickBot="1" x14ac:dyDescent="0.35">
      <c r="A67" s="44" t="s">
        <v>39</v>
      </c>
      <c r="B67" s="25"/>
      <c r="C67" s="37"/>
      <c r="D67" s="37"/>
      <c r="E67" s="37"/>
      <c r="F67" s="115"/>
      <c r="G67" s="62"/>
      <c r="H67" s="64"/>
      <c r="I67" s="64"/>
      <c r="J67"/>
      <c r="K67"/>
      <c r="L67"/>
    </row>
    <row r="68" spans="1:12" s="2" customFormat="1" ht="17.25" thickBot="1" x14ac:dyDescent="0.35">
      <c r="A68" s="40" t="s">
        <v>64</v>
      </c>
      <c r="B68" s="41">
        <f>SUM(B56:B67)</f>
        <v>1423</v>
      </c>
      <c r="C68" s="41">
        <f t="shared" ref="C68:F68" si="5">SUM(C56:C67)</f>
        <v>1040</v>
      </c>
      <c r="D68" s="41">
        <f t="shared" si="5"/>
        <v>105</v>
      </c>
      <c r="E68" s="41">
        <f t="shared" si="5"/>
        <v>258</v>
      </c>
      <c r="F68" s="41">
        <f t="shared" si="5"/>
        <v>20</v>
      </c>
      <c r="G68" s="62"/>
      <c r="H68" s="64"/>
      <c r="I68" s="64"/>
    </row>
    <row r="69" spans="1:12" ht="17.25" thickBot="1" x14ac:dyDescent="0.35">
      <c r="A69" s="40" t="s">
        <v>58</v>
      </c>
      <c r="B69" s="41">
        <f>SUM(C69:F69)</f>
        <v>4454</v>
      </c>
      <c r="C69" s="41">
        <v>3395</v>
      </c>
      <c r="D69" s="41">
        <v>310</v>
      </c>
      <c r="E69" s="41">
        <v>663</v>
      </c>
      <c r="F69" s="116">
        <v>86</v>
      </c>
      <c r="G69" s="117"/>
      <c r="H69" s="66"/>
      <c r="I69" s="66"/>
      <c r="J69"/>
      <c r="K69"/>
      <c r="L69"/>
    </row>
    <row r="70" spans="1:12" x14ac:dyDescent="0.3">
      <c r="A70" s="84"/>
      <c r="J70"/>
      <c r="K70"/>
      <c r="L70"/>
    </row>
  </sheetData>
  <mergeCells count="20">
    <mergeCell ref="A1:L1"/>
    <mergeCell ref="A2:L2"/>
    <mergeCell ref="A4:A6"/>
    <mergeCell ref="B4:L4"/>
    <mergeCell ref="B5:L5"/>
    <mergeCell ref="B6:L6"/>
    <mergeCell ref="H37:K37"/>
    <mergeCell ref="L37:L38"/>
    <mergeCell ref="A8:A9"/>
    <mergeCell ref="B8:B9"/>
    <mergeCell ref="C8:G8"/>
    <mergeCell ref="H8:K8"/>
    <mergeCell ref="L8:L9"/>
    <mergeCell ref="A54:A55"/>
    <mergeCell ref="B54:B55"/>
    <mergeCell ref="C54:F54"/>
    <mergeCell ref="G54:G55"/>
    <mergeCell ref="A37:A38"/>
    <mergeCell ref="B37:B38"/>
    <mergeCell ref="C37:G37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zoomScaleNormal="100" zoomScaleSheetLayoutView="80" workbookViewId="0">
      <selection activeCell="A3" sqref="A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6" t="s">
        <v>10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3"/>
      <c r="M1" s="23"/>
      <c r="N1" s="23"/>
      <c r="O1" s="23"/>
    </row>
    <row r="2" spans="1:15" ht="20.25" x14ac:dyDescent="0.3">
      <c r="A2" s="217" t="s">
        <v>66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41" t="s">
        <v>8</v>
      </c>
      <c r="C5" s="242"/>
      <c r="D5" s="242"/>
      <c r="E5" s="242"/>
      <c r="F5" s="242"/>
      <c r="G5" s="242"/>
      <c r="H5" s="242"/>
      <c r="I5" s="242"/>
      <c r="J5" s="242"/>
      <c r="K5" s="243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195" t="s">
        <v>32</v>
      </c>
      <c r="B7" s="209" t="s">
        <v>14</v>
      </c>
      <c r="C7" s="211" t="s">
        <v>42</v>
      </c>
      <c r="D7" s="212"/>
      <c r="E7" s="212"/>
      <c r="F7" s="244"/>
      <c r="G7" s="245" t="s">
        <v>12</v>
      </c>
      <c r="H7" s="212"/>
      <c r="I7" s="212"/>
      <c r="J7" s="244"/>
      <c r="K7" s="214" t="s">
        <v>3</v>
      </c>
    </row>
    <row r="8" spans="1:15" ht="23.1" customHeight="1" x14ac:dyDescent="0.3">
      <c r="A8" s="196"/>
      <c r="B8" s="210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5"/>
    </row>
    <row r="9" spans="1:15" ht="23.1" customHeight="1" x14ac:dyDescent="0.3">
      <c r="A9" s="163">
        <v>45718</v>
      </c>
      <c r="B9" s="133">
        <f t="shared" ref="B9:B33" si="0">SUM(F9+J9)</f>
        <v>16</v>
      </c>
      <c r="C9" s="134">
        <v>2</v>
      </c>
      <c r="D9" s="134">
        <v>0</v>
      </c>
      <c r="E9" s="128">
        <v>2</v>
      </c>
      <c r="F9" s="135">
        <f t="shared" ref="F9:F33" si="1">SUM(C9:E9)</f>
        <v>4</v>
      </c>
      <c r="G9" s="128">
        <v>5</v>
      </c>
      <c r="H9" s="128">
        <v>4</v>
      </c>
      <c r="I9" s="128">
        <v>3</v>
      </c>
      <c r="J9" s="135">
        <f>SUM(G9:I9)</f>
        <v>12</v>
      </c>
      <c r="K9" s="136"/>
    </row>
    <row r="10" spans="1:15" ht="23.1" customHeight="1" x14ac:dyDescent="0.3">
      <c r="A10" s="163">
        <v>45720</v>
      </c>
      <c r="B10" s="133">
        <f t="shared" si="0"/>
        <v>13</v>
      </c>
      <c r="C10" s="134">
        <v>0</v>
      </c>
      <c r="D10" s="134">
        <v>0</v>
      </c>
      <c r="E10" s="128">
        <v>0</v>
      </c>
      <c r="F10" s="135">
        <f t="shared" si="1"/>
        <v>0</v>
      </c>
      <c r="G10" s="132">
        <v>2</v>
      </c>
      <c r="H10" s="132">
        <v>6</v>
      </c>
      <c r="I10" s="132">
        <v>5</v>
      </c>
      <c r="J10" s="135">
        <f>SUM(G10:I10)</f>
        <v>13</v>
      </c>
      <c r="K10" s="136"/>
    </row>
    <row r="11" spans="1:15" ht="23.1" customHeight="1" x14ac:dyDescent="0.3">
      <c r="A11" s="163">
        <v>45721</v>
      </c>
      <c r="B11" s="133">
        <f t="shared" si="0"/>
        <v>14</v>
      </c>
      <c r="C11" s="134">
        <v>0</v>
      </c>
      <c r="D11" s="134">
        <v>0</v>
      </c>
      <c r="E11" s="128">
        <v>0</v>
      </c>
      <c r="F11" s="135">
        <f t="shared" si="1"/>
        <v>0</v>
      </c>
      <c r="G11" s="132">
        <v>6</v>
      </c>
      <c r="H11" s="132">
        <v>0</v>
      </c>
      <c r="I11" s="132">
        <v>8</v>
      </c>
      <c r="J11" s="135">
        <f t="shared" ref="J11:J33" si="2">SUM(G11:I11)</f>
        <v>14</v>
      </c>
      <c r="K11" s="136"/>
    </row>
    <row r="12" spans="1:15" ht="23.1" customHeight="1" x14ac:dyDescent="0.3">
      <c r="A12" s="163">
        <v>45722</v>
      </c>
      <c r="B12" s="133">
        <f t="shared" si="0"/>
        <v>6</v>
      </c>
      <c r="C12" s="134">
        <v>0</v>
      </c>
      <c r="D12" s="134">
        <v>0</v>
      </c>
      <c r="E12" s="128">
        <v>0</v>
      </c>
      <c r="F12" s="135">
        <f t="shared" si="1"/>
        <v>0</v>
      </c>
      <c r="G12" s="132">
        <v>4</v>
      </c>
      <c r="H12" s="132">
        <v>0</v>
      </c>
      <c r="I12" s="132">
        <v>2</v>
      </c>
      <c r="J12" s="135">
        <f t="shared" si="2"/>
        <v>6</v>
      </c>
      <c r="K12" s="136"/>
    </row>
    <row r="13" spans="1:15" ht="23.1" customHeight="1" x14ac:dyDescent="0.3">
      <c r="A13" s="163">
        <v>45723</v>
      </c>
      <c r="B13" s="133">
        <f t="shared" si="0"/>
        <v>3</v>
      </c>
      <c r="C13" s="134">
        <v>0</v>
      </c>
      <c r="D13" s="134">
        <v>0</v>
      </c>
      <c r="E13" s="128">
        <v>0</v>
      </c>
      <c r="F13" s="135">
        <f t="shared" si="1"/>
        <v>0</v>
      </c>
      <c r="G13" s="132">
        <v>2</v>
      </c>
      <c r="H13" s="132">
        <v>0</v>
      </c>
      <c r="I13" s="132">
        <v>1</v>
      </c>
      <c r="J13" s="135">
        <f t="shared" si="2"/>
        <v>3</v>
      </c>
      <c r="K13" s="136"/>
    </row>
    <row r="14" spans="1:15" ht="23.1" customHeight="1" x14ac:dyDescent="0.3">
      <c r="A14" s="163">
        <v>45724</v>
      </c>
      <c r="B14" s="133">
        <f t="shared" si="0"/>
        <v>25</v>
      </c>
      <c r="C14" s="137">
        <v>2</v>
      </c>
      <c r="D14" s="137">
        <v>0</v>
      </c>
      <c r="E14" s="129">
        <v>2</v>
      </c>
      <c r="F14" s="135">
        <f t="shared" si="1"/>
        <v>4</v>
      </c>
      <c r="G14" s="132">
        <v>10</v>
      </c>
      <c r="H14" s="132">
        <v>0</v>
      </c>
      <c r="I14" s="132">
        <v>11</v>
      </c>
      <c r="J14" s="135">
        <f t="shared" si="2"/>
        <v>21</v>
      </c>
      <c r="K14" s="138"/>
    </row>
    <row r="15" spans="1:15" ht="23.1" customHeight="1" x14ac:dyDescent="0.3">
      <c r="A15" s="163">
        <v>45725</v>
      </c>
      <c r="B15" s="133">
        <f t="shared" si="0"/>
        <v>13</v>
      </c>
      <c r="C15" s="137">
        <v>0</v>
      </c>
      <c r="D15" s="137">
        <v>0</v>
      </c>
      <c r="E15" s="129">
        <v>0</v>
      </c>
      <c r="F15" s="135">
        <f t="shared" si="1"/>
        <v>0</v>
      </c>
      <c r="G15" s="132">
        <v>5</v>
      </c>
      <c r="H15" s="132">
        <v>4</v>
      </c>
      <c r="I15" s="132">
        <v>4</v>
      </c>
      <c r="J15" s="135">
        <f t="shared" si="2"/>
        <v>13</v>
      </c>
      <c r="K15" s="136"/>
    </row>
    <row r="16" spans="1:15" ht="23.1" customHeight="1" x14ac:dyDescent="0.3">
      <c r="A16" s="163">
        <v>45727</v>
      </c>
      <c r="B16" s="133">
        <f t="shared" si="0"/>
        <v>0</v>
      </c>
      <c r="C16" s="137">
        <v>0</v>
      </c>
      <c r="D16" s="137">
        <v>0</v>
      </c>
      <c r="E16" s="129">
        <v>0</v>
      </c>
      <c r="F16" s="135">
        <f t="shared" si="1"/>
        <v>0</v>
      </c>
      <c r="G16" s="132">
        <v>0</v>
      </c>
      <c r="H16" s="132">
        <v>0</v>
      </c>
      <c r="I16" s="132">
        <v>0</v>
      </c>
      <c r="J16" s="135">
        <f t="shared" si="2"/>
        <v>0</v>
      </c>
      <c r="K16" s="136"/>
    </row>
    <row r="17" spans="1:11" ht="23.1" customHeight="1" x14ac:dyDescent="0.3">
      <c r="A17" s="163">
        <v>45728</v>
      </c>
      <c r="B17" s="133">
        <f t="shared" si="0"/>
        <v>5</v>
      </c>
      <c r="C17" s="134">
        <v>0</v>
      </c>
      <c r="D17" s="134">
        <v>0</v>
      </c>
      <c r="E17" s="128">
        <v>0</v>
      </c>
      <c r="F17" s="135">
        <f t="shared" si="1"/>
        <v>0</v>
      </c>
      <c r="G17" s="128">
        <v>5</v>
      </c>
      <c r="H17" s="128">
        <v>0</v>
      </c>
      <c r="I17" s="128">
        <v>0</v>
      </c>
      <c r="J17" s="135">
        <f t="shared" si="2"/>
        <v>5</v>
      </c>
      <c r="K17" s="136"/>
    </row>
    <row r="18" spans="1:11" ht="23.1" customHeight="1" x14ac:dyDescent="0.3">
      <c r="A18" s="163">
        <v>45729</v>
      </c>
      <c r="B18" s="133">
        <f t="shared" si="0"/>
        <v>0</v>
      </c>
      <c r="C18" s="134">
        <v>0</v>
      </c>
      <c r="D18" s="134">
        <v>0</v>
      </c>
      <c r="E18" s="128">
        <v>0</v>
      </c>
      <c r="F18" s="135">
        <f t="shared" si="1"/>
        <v>0</v>
      </c>
      <c r="G18" s="128">
        <v>0</v>
      </c>
      <c r="H18" s="128">
        <v>0</v>
      </c>
      <c r="I18" s="128">
        <v>0</v>
      </c>
      <c r="J18" s="135">
        <f t="shared" si="2"/>
        <v>0</v>
      </c>
      <c r="K18" s="136"/>
    </row>
    <row r="19" spans="1:11" ht="23.1" customHeight="1" x14ac:dyDescent="0.3">
      <c r="A19" s="163">
        <v>45730</v>
      </c>
      <c r="B19" s="133">
        <f t="shared" si="0"/>
        <v>4</v>
      </c>
      <c r="C19" s="134">
        <v>0</v>
      </c>
      <c r="D19" s="134">
        <v>0</v>
      </c>
      <c r="E19" s="128">
        <v>0</v>
      </c>
      <c r="F19" s="135">
        <f t="shared" si="1"/>
        <v>0</v>
      </c>
      <c r="G19" s="128">
        <v>0</v>
      </c>
      <c r="H19" s="128">
        <v>0</v>
      </c>
      <c r="I19" s="128">
        <v>4</v>
      </c>
      <c r="J19" s="135">
        <f t="shared" si="2"/>
        <v>4</v>
      </c>
      <c r="K19" s="136"/>
    </row>
    <row r="20" spans="1:11" ht="23.1" customHeight="1" x14ac:dyDescent="0.3">
      <c r="A20" s="163">
        <v>45731</v>
      </c>
      <c r="B20" s="133">
        <f t="shared" si="0"/>
        <v>42</v>
      </c>
      <c r="C20" s="134">
        <v>0</v>
      </c>
      <c r="D20" s="134">
        <v>0</v>
      </c>
      <c r="E20" s="128">
        <v>0</v>
      </c>
      <c r="F20" s="135">
        <v>0</v>
      </c>
      <c r="G20" s="128">
        <v>13</v>
      </c>
      <c r="H20" s="128">
        <v>7</v>
      </c>
      <c r="I20" s="128">
        <v>22</v>
      </c>
      <c r="J20" s="135">
        <f t="shared" si="2"/>
        <v>42</v>
      </c>
      <c r="K20" s="136"/>
    </row>
    <row r="21" spans="1:11" ht="23.1" customHeight="1" x14ac:dyDescent="0.3">
      <c r="A21" s="163">
        <v>45732</v>
      </c>
      <c r="B21" s="133">
        <f t="shared" si="0"/>
        <v>14</v>
      </c>
      <c r="C21" s="134">
        <v>0</v>
      </c>
      <c r="D21" s="134">
        <v>0</v>
      </c>
      <c r="E21" s="128">
        <v>0</v>
      </c>
      <c r="F21" s="135">
        <f t="shared" si="1"/>
        <v>0</v>
      </c>
      <c r="G21" s="132">
        <v>2</v>
      </c>
      <c r="H21" s="132">
        <v>10</v>
      </c>
      <c r="I21" s="132">
        <v>2</v>
      </c>
      <c r="J21" s="135">
        <f t="shared" si="2"/>
        <v>14</v>
      </c>
      <c r="K21" s="138"/>
    </row>
    <row r="22" spans="1:11" ht="23.1" customHeight="1" x14ac:dyDescent="0.3">
      <c r="A22" s="163">
        <v>45734</v>
      </c>
      <c r="B22" s="133">
        <f t="shared" si="0"/>
        <v>3</v>
      </c>
      <c r="C22" s="134">
        <v>0</v>
      </c>
      <c r="D22" s="134">
        <v>0</v>
      </c>
      <c r="E22" s="128">
        <v>0</v>
      </c>
      <c r="F22" s="135">
        <f t="shared" si="1"/>
        <v>0</v>
      </c>
      <c r="G22" s="132">
        <v>0</v>
      </c>
      <c r="H22" s="132">
        <v>3</v>
      </c>
      <c r="I22" s="132">
        <v>0</v>
      </c>
      <c r="J22" s="135">
        <f t="shared" si="2"/>
        <v>3</v>
      </c>
      <c r="K22" s="136"/>
    </row>
    <row r="23" spans="1:11" ht="23.1" customHeight="1" x14ac:dyDescent="0.3">
      <c r="A23" s="163">
        <v>45735</v>
      </c>
      <c r="B23" s="133">
        <f t="shared" si="0"/>
        <v>0</v>
      </c>
      <c r="C23" s="137">
        <v>0</v>
      </c>
      <c r="D23" s="137">
        <v>0</v>
      </c>
      <c r="E23" s="129">
        <v>0</v>
      </c>
      <c r="F23" s="135">
        <f t="shared" si="1"/>
        <v>0</v>
      </c>
      <c r="G23" s="132">
        <v>0</v>
      </c>
      <c r="H23" s="132">
        <v>0</v>
      </c>
      <c r="I23" s="132">
        <v>0</v>
      </c>
      <c r="J23" s="135">
        <f t="shared" si="2"/>
        <v>0</v>
      </c>
      <c r="K23" s="136"/>
    </row>
    <row r="24" spans="1:11" ht="23.1" customHeight="1" x14ac:dyDescent="0.3">
      <c r="A24" s="163">
        <v>45736</v>
      </c>
      <c r="B24" s="133">
        <f t="shared" si="0"/>
        <v>2</v>
      </c>
      <c r="C24" s="137">
        <v>0</v>
      </c>
      <c r="D24" s="137">
        <v>0</v>
      </c>
      <c r="E24" s="129">
        <v>0</v>
      </c>
      <c r="F24" s="135">
        <f t="shared" si="1"/>
        <v>0</v>
      </c>
      <c r="G24" s="132">
        <v>1</v>
      </c>
      <c r="H24" s="132">
        <v>0</v>
      </c>
      <c r="I24" s="132">
        <v>1</v>
      </c>
      <c r="J24" s="135">
        <f t="shared" si="2"/>
        <v>2</v>
      </c>
      <c r="K24" s="136"/>
    </row>
    <row r="25" spans="1:11" ht="23.1" customHeight="1" x14ac:dyDescent="0.3">
      <c r="A25" s="163">
        <v>45737</v>
      </c>
      <c r="B25" s="133">
        <f t="shared" si="0"/>
        <v>0</v>
      </c>
      <c r="C25" s="134">
        <v>0</v>
      </c>
      <c r="D25" s="134">
        <v>0</v>
      </c>
      <c r="E25" s="128">
        <v>0</v>
      </c>
      <c r="F25" s="135">
        <f t="shared" si="1"/>
        <v>0</v>
      </c>
      <c r="G25" s="128">
        <v>0</v>
      </c>
      <c r="H25" s="128">
        <v>0</v>
      </c>
      <c r="I25" s="128">
        <v>0</v>
      </c>
      <c r="J25" s="135">
        <f t="shared" si="2"/>
        <v>0</v>
      </c>
      <c r="K25" s="136"/>
    </row>
    <row r="26" spans="1:11" ht="23.1" customHeight="1" x14ac:dyDescent="0.3">
      <c r="A26" s="163">
        <v>45738</v>
      </c>
      <c r="B26" s="133">
        <f t="shared" si="0"/>
        <v>13</v>
      </c>
      <c r="C26" s="134">
        <v>4</v>
      </c>
      <c r="D26" s="134">
        <v>0</v>
      </c>
      <c r="E26" s="128">
        <v>4</v>
      </c>
      <c r="F26" s="135">
        <f t="shared" si="1"/>
        <v>8</v>
      </c>
      <c r="G26" s="128">
        <v>1</v>
      </c>
      <c r="H26" s="128">
        <v>2</v>
      </c>
      <c r="I26" s="128">
        <v>2</v>
      </c>
      <c r="J26" s="135">
        <f t="shared" si="2"/>
        <v>5</v>
      </c>
      <c r="K26" s="136"/>
    </row>
    <row r="27" spans="1:11" ht="23.1" customHeight="1" x14ac:dyDescent="0.3">
      <c r="A27" s="163">
        <v>45739</v>
      </c>
      <c r="B27" s="133">
        <f t="shared" si="0"/>
        <v>22</v>
      </c>
      <c r="C27" s="134">
        <v>10</v>
      </c>
      <c r="D27" s="134">
        <v>0</v>
      </c>
      <c r="E27" s="128">
        <v>0</v>
      </c>
      <c r="F27" s="135">
        <f t="shared" si="1"/>
        <v>10</v>
      </c>
      <c r="G27" s="128">
        <v>2</v>
      </c>
      <c r="H27" s="128">
        <v>4</v>
      </c>
      <c r="I27" s="128">
        <v>6</v>
      </c>
      <c r="J27" s="135">
        <f t="shared" si="2"/>
        <v>12</v>
      </c>
      <c r="K27" s="136"/>
    </row>
    <row r="28" spans="1:11" ht="23.1" customHeight="1" x14ac:dyDescent="0.3">
      <c r="A28" s="163">
        <v>45741</v>
      </c>
      <c r="B28" s="133">
        <f t="shared" si="0"/>
        <v>3</v>
      </c>
      <c r="C28" s="137">
        <v>0</v>
      </c>
      <c r="D28" s="137">
        <v>0</v>
      </c>
      <c r="E28" s="129">
        <v>0</v>
      </c>
      <c r="F28" s="135">
        <f t="shared" si="1"/>
        <v>0</v>
      </c>
      <c r="G28" s="132">
        <v>0</v>
      </c>
      <c r="H28" s="132">
        <v>0</v>
      </c>
      <c r="I28" s="132">
        <v>3</v>
      </c>
      <c r="J28" s="135">
        <f t="shared" si="2"/>
        <v>3</v>
      </c>
      <c r="K28" s="136"/>
    </row>
    <row r="29" spans="1:11" ht="23.1" customHeight="1" x14ac:dyDescent="0.3">
      <c r="A29" s="163">
        <v>45742</v>
      </c>
      <c r="B29" s="133">
        <f t="shared" si="0"/>
        <v>2</v>
      </c>
      <c r="C29" s="137">
        <v>0</v>
      </c>
      <c r="D29" s="137">
        <v>0</v>
      </c>
      <c r="E29" s="129">
        <v>0</v>
      </c>
      <c r="F29" s="135">
        <f t="shared" si="1"/>
        <v>0</v>
      </c>
      <c r="G29" s="132">
        <v>2</v>
      </c>
      <c r="H29" s="132">
        <v>0</v>
      </c>
      <c r="I29" s="132">
        <v>0</v>
      </c>
      <c r="J29" s="135">
        <f t="shared" si="2"/>
        <v>2</v>
      </c>
      <c r="K29" s="136"/>
    </row>
    <row r="30" spans="1:11" s="2" customFormat="1" ht="23.1" customHeight="1" x14ac:dyDescent="0.3">
      <c r="A30" s="163">
        <v>45743</v>
      </c>
      <c r="B30" s="133">
        <f t="shared" si="0"/>
        <v>0</v>
      </c>
      <c r="C30" s="137">
        <v>0</v>
      </c>
      <c r="D30" s="137">
        <v>0</v>
      </c>
      <c r="E30" s="129">
        <v>0</v>
      </c>
      <c r="F30" s="135">
        <f t="shared" si="1"/>
        <v>0</v>
      </c>
      <c r="G30" s="132">
        <v>0</v>
      </c>
      <c r="H30" s="132">
        <v>0</v>
      </c>
      <c r="I30" s="132">
        <v>0</v>
      </c>
      <c r="J30" s="135">
        <v>0</v>
      </c>
      <c r="K30" s="136"/>
    </row>
    <row r="31" spans="1:11" s="2" customFormat="1" ht="23.1" customHeight="1" x14ac:dyDescent="0.3">
      <c r="A31" s="163">
        <v>45744</v>
      </c>
      <c r="B31" s="133">
        <f t="shared" si="0"/>
        <v>0</v>
      </c>
      <c r="C31" s="137">
        <v>0</v>
      </c>
      <c r="D31" s="137">
        <v>0</v>
      </c>
      <c r="E31" s="129">
        <v>0</v>
      </c>
      <c r="F31" s="135">
        <f t="shared" si="1"/>
        <v>0</v>
      </c>
      <c r="G31" s="132">
        <v>0</v>
      </c>
      <c r="H31" s="132">
        <v>0</v>
      </c>
      <c r="I31" s="132">
        <v>0</v>
      </c>
      <c r="J31" s="135">
        <f t="shared" si="2"/>
        <v>0</v>
      </c>
      <c r="K31" s="136"/>
    </row>
    <row r="32" spans="1:11" s="2" customFormat="1" ht="23.1" customHeight="1" x14ac:dyDescent="0.3">
      <c r="A32" s="163">
        <v>45745</v>
      </c>
      <c r="B32" s="133">
        <f t="shared" si="0"/>
        <v>21</v>
      </c>
      <c r="C32" s="134">
        <v>2</v>
      </c>
      <c r="D32" s="134">
        <v>0</v>
      </c>
      <c r="E32" s="128">
        <v>2</v>
      </c>
      <c r="F32" s="135">
        <f t="shared" si="1"/>
        <v>4</v>
      </c>
      <c r="G32" s="128">
        <v>3</v>
      </c>
      <c r="H32" s="128">
        <v>7</v>
      </c>
      <c r="I32" s="128">
        <v>7</v>
      </c>
      <c r="J32" s="135">
        <f t="shared" si="2"/>
        <v>17</v>
      </c>
      <c r="K32" s="136"/>
    </row>
    <row r="33" spans="1:11" s="2" customFormat="1" ht="23.1" customHeight="1" thickBot="1" x14ac:dyDescent="0.35">
      <c r="A33" s="163">
        <v>45746</v>
      </c>
      <c r="B33" s="133">
        <f t="shared" si="0"/>
        <v>18</v>
      </c>
      <c r="C33" s="139">
        <v>5</v>
      </c>
      <c r="D33" s="139">
        <v>0</v>
      </c>
      <c r="E33" s="140">
        <v>5</v>
      </c>
      <c r="F33" s="135">
        <f t="shared" si="1"/>
        <v>10</v>
      </c>
      <c r="G33" s="140">
        <v>4</v>
      </c>
      <c r="H33" s="128">
        <v>0</v>
      </c>
      <c r="I33" s="140">
        <v>4</v>
      </c>
      <c r="J33" s="135">
        <f t="shared" si="2"/>
        <v>8</v>
      </c>
      <c r="K33" s="136"/>
    </row>
    <row r="34" spans="1:11" ht="17.25" thickBot="1" x14ac:dyDescent="0.35">
      <c r="A34" s="58" t="s">
        <v>31</v>
      </c>
      <c r="B34" s="61">
        <f>SUM(F34+J34)</f>
        <v>239</v>
      </c>
      <c r="C34" s="61">
        <f t="shared" ref="C34:J34" si="3">SUM(C9:C33)</f>
        <v>25</v>
      </c>
      <c r="D34" s="61">
        <f t="shared" si="3"/>
        <v>0</v>
      </c>
      <c r="E34" s="61">
        <f t="shared" si="3"/>
        <v>15</v>
      </c>
      <c r="F34" s="61">
        <f t="shared" si="3"/>
        <v>40</v>
      </c>
      <c r="G34" s="61">
        <f t="shared" si="3"/>
        <v>67</v>
      </c>
      <c r="H34" s="61">
        <f t="shared" si="3"/>
        <v>47</v>
      </c>
      <c r="I34" s="61">
        <f t="shared" si="3"/>
        <v>85</v>
      </c>
      <c r="J34" s="60">
        <f t="shared" si="3"/>
        <v>199</v>
      </c>
      <c r="K34" s="59"/>
    </row>
    <row r="35" spans="1:11" x14ac:dyDescent="0.3">
      <c r="A35" s="203" t="s">
        <v>41</v>
      </c>
      <c r="B35" s="232" t="s">
        <v>16</v>
      </c>
      <c r="C35" s="233" t="s">
        <v>56</v>
      </c>
      <c r="D35" s="234"/>
      <c r="E35" s="234"/>
      <c r="F35" s="206"/>
      <c r="G35" s="235" t="s">
        <v>3</v>
      </c>
      <c r="H35" s="77"/>
    </row>
    <row r="36" spans="1:11" x14ac:dyDescent="0.3">
      <c r="A36" s="196"/>
      <c r="B36" s="198"/>
      <c r="C36" s="237" t="s">
        <v>42</v>
      </c>
      <c r="D36" s="238"/>
      <c r="E36" s="239" t="s">
        <v>12</v>
      </c>
      <c r="F36" s="240"/>
      <c r="G36" s="236"/>
      <c r="H36" s="78"/>
      <c r="I36" s="27"/>
    </row>
    <row r="37" spans="1:11" x14ac:dyDescent="0.3">
      <c r="A37" s="24" t="s">
        <v>30</v>
      </c>
      <c r="B37" s="111">
        <f>SUM(C37:F37)</f>
        <v>229</v>
      </c>
      <c r="C37" s="227">
        <v>52</v>
      </c>
      <c r="D37" s="228"/>
      <c r="E37" s="229">
        <v>177</v>
      </c>
      <c r="F37" s="228"/>
      <c r="G37" s="62"/>
      <c r="H37" s="16"/>
    </row>
    <row r="38" spans="1:11" x14ac:dyDescent="0.3">
      <c r="A38" s="24" t="s">
        <v>36</v>
      </c>
      <c r="B38" s="111">
        <v>376</v>
      </c>
      <c r="C38" s="227">
        <v>87</v>
      </c>
      <c r="D38" s="228"/>
      <c r="E38" s="229">
        <v>289</v>
      </c>
      <c r="F38" s="228"/>
      <c r="G38" s="3"/>
      <c r="H38" s="16"/>
    </row>
    <row r="39" spans="1:11" x14ac:dyDescent="0.3">
      <c r="A39" s="24" t="s">
        <v>35</v>
      </c>
      <c r="B39" s="111">
        <f t="shared" ref="B39:B48" si="4">SUM(C39:F39)</f>
        <v>239</v>
      </c>
      <c r="C39" s="227">
        <v>40</v>
      </c>
      <c r="D39" s="228"/>
      <c r="E39" s="229">
        <v>199</v>
      </c>
      <c r="F39" s="228"/>
      <c r="G39" s="8"/>
      <c r="H39" s="69"/>
    </row>
    <row r="40" spans="1:11" x14ac:dyDescent="0.3">
      <c r="A40" s="24" t="s">
        <v>40</v>
      </c>
      <c r="B40" s="111">
        <f t="shared" si="4"/>
        <v>0</v>
      </c>
      <c r="C40" s="227"/>
      <c r="D40" s="228"/>
      <c r="E40" s="229"/>
      <c r="F40" s="228"/>
      <c r="G40" s="3"/>
      <c r="H40" s="16"/>
    </row>
    <row r="41" spans="1:11" x14ac:dyDescent="0.3">
      <c r="A41" s="24" t="s">
        <v>34</v>
      </c>
      <c r="B41" s="111">
        <f t="shared" si="4"/>
        <v>0</v>
      </c>
      <c r="C41" s="227"/>
      <c r="D41" s="228"/>
      <c r="E41" s="229"/>
      <c r="F41" s="228"/>
      <c r="G41" s="3"/>
      <c r="H41" s="16"/>
    </row>
    <row r="42" spans="1:11" x14ac:dyDescent="0.3">
      <c r="A42" s="24" t="s">
        <v>33</v>
      </c>
      <c r="B42" s="111">
        <f t="shared" si="4"/>
        <v>0</v>
      </c>
      <c r="C42" s="227"/>
      <c r="D42" s="228"/>
      <c r="E42" s="229"/>
      <c r="F42" s="228"/>
      <c r="G42" s="3"/>
      <c r="H42" s="16"/>
    </row>
    <row r="43" spans="1:11" x14ac:dyDescent="0.3">
      <c r="A43" s="24" t="s">
        <v>45</v>
      </c>
      <c r="B43" s="111">
        <f t="shared" si="4"/>
        <v>0</v>
      </c>
      <c r="C43" s="227"/>
      <c r="D43" s="228"/>
      <c r="E43" s="229"/>
      <c r="F43" s="228"/>
      <c r="G43" s="3"/>
      <c r="H43" s="16"/>
    </row>
    <row r="44" spans="1:11" x14ac:dyDescent="0.3">
      <c r="A44" s="24" t="s">
        <v>48</v>
      </c>
      <c r="B44" s="111">
        <f t="shared" si="4"/>
        <v>0</v>
      </c>
      <c r="C44" s="227"/>
      <c r="D44" s="228"/>
      <c r="E44" s="229"/>
      <c r="F44" s="228"/>
      <c r="G44" s="3"/>
      <c r="H44" s="16"/>
    </row>
    <row r="45" spans="1:11" x14ac:dyDescent="0.3">
      <c r="A45" s="24" t="s">
        <v>28</v>
      </c>
      <c r="B45" s="111">
        <f t="shared" si="4"/>
        <v>0</v>
      </c>
      <c r="C45" s="227"/>
      <c r="D45" s="228"/>
      <c r="E45" s="229"/>
      <c r="F45" s="228"/>
      <c r="G45" s="3"/>
      <c r="H45" s="16"/>
    </row>
    <row r="46" spans="1:11" x14ac:dyDescent="0.3">
      <c r="A46" s="24" t="s">
        <v>47</v>
      </c>
      <c r="B46" s="111">
        <f t="shared" si="4"/>
        <v>0</v>
      </c>
      <c r="C46" s="227"/>
      <c r="D46" s="228"/>
      <c r="E46" s="229"/>
      <c r="F46" s="228"/>
      <c r="G46" s="3"/>
      <c r="H46" s="16"/>
    </row>
    <row r="47" spans="1:11" x14ac:dyDescent="0.25">
      <c r="A47" s="24" t="s">
        <v>43</v>
      </c>
      <c r="B47" s="111">
        <f t="shared" si="4"/>
        <v>0</v>
      </c>
      <c r="C47" s="230"/>
      <c r="D47" s="231"/>
      <c r="E47" s="229"/>
      <c r="F47" s="228"/>
      <c r="G47" s="3"/>
      <c r="H47" s="16"/>
    </row>
    <row r="48" spans="1:11" ht="17.25" thickBot="1" x14ac:dyDescent="0.35">
      <c r="A48" s="44" t="s">
        <v>39</v>
      </c>
      <c r="B48" s="111">
        <f t="shared" si="4"/>
        <v>0</v>
      </c>
      <c r="C48" s="227"/>
      <c r="D48" s="228"/>
      <c r="E48" s="229"/>
      <c r="F48" s="228"/>
      <c r="G48" s="29"/>
      <c r="H48" s="16"/>
    </row>
    <row r="49" spans="1:8" s="2" customFormat="1" ht="17.25" thickBot="1" x14ac:dyDescent="0.35">
      <c r="A49" s="40" t="s">
        <v>64</v>
      </c>
      <c r="B49" s="43">
        <f>SUM(B37:B48)</f>
        <v>844</v>
      </c>
      <c r="C49" s="224">
        <f>SUM(C37:D48)</f>
        <v>179</v>
      </c>
      <c r="D49" s="225"/>
      <c r="E49" s="226">
        <f>SUM(E37:F48)</f>
        <v>665</v>
      </c>
      <c r="F49" s="225"/>
      <c r="G49" s="42"/>
      <c r="H49" s="16"/>
    </row>
    <row r="50" spans="1:8" ht="17.25" thickBot="1" x14ac:dyDescent="0.35">
      <c r="A50" s="40" t="s">
        <v>58</v>
      </c>
      <c r="B50" s="43">
        <f>SUM(C50:F50)</f>
        <v>2921</v>
      </c>
      <c r="C50" s="224">
        <v>352</v>
      </c>
      <c r="D50" s="225"/>
      <c r="E50" s="226">
        <v>2569</v>
      </c>
      <c r="F50" s="225"/>
      <c r="G50" s="42"/>
      <c r="H50" s="76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5:A36"/>
    <mergeCell ref="B35:B36"/>
    <mergeCell ref="C35:F35"/>
    <mergeCell ref="G35:G36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50:D50"/>
    <mergeCell ref="E50:F50"/>
    <mergeCell ref="C46:D46"/>
    <mergeCell ref="E46:F46"/>
    <mergeCell ref="C47:D47"/>
    <mergeCell ref="E47:F47"/>
    <mergeCell ref="C48:D48"/>
    <mergeCell ref="E48:F48"/>
    <mergeCell ref="C49:D49"/>
    <mergeCell ref="E49:F49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H10" sqref="H10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6" t="s">
        <v>6</v>
      </c>
      <c r="B1" s="216"/>
      <c r="C1" s="216"/>
      <c r="D1" s="216"/>
      <c r="E1" s="216"/>
      <c r="F1" s="216"/>
      <c r="G1" s="216"/>
      <c r="H1" s="216"/>
      <c r="I1" s="23"/>
      <c r="J1" s="23"/>
      <c r="K1" s="23"/>
      <c r="L1" s="23"/>
      <c r="M1" s="23"/>
      <c r="N1" s="23"/>
    </row>
    <row r="2" spans="1:14" ht="20.25" x14ac:dyDescent="0.3">
      <c r="A2" s="192" t="s">
        <v>66</v>
      </c>
      <c r="B2" s="193"/>
      <c r="C2" s="193"/>
      <c r="D2" s="193"/>
      <c r="E2" s="193"/>
      <c r="F2" s="193"/>
      <c r="G2" s="193"/>
      <c r="H2" s="249"/>
      <c r="I2" s="79"/>
      <c r="J2" s="79"/>
      <c r="K2" s="79"/>
      <c r="L2" s="22"/>
      <c r="M2" s="22"/>
      <c r="N2" s="22"/>
    </row>
    <row r="4" spans="1:14" ht="20.100000000000001" customHeight="1" x14ac:dyDescent="0.3">
      <c r="A4" s="218" t="s">
        <v>55</v>
      </c>
      <c r="B4" s="220" t="s">
        <v>24</v>
      </c>
      <c r="C4" s="220"/>
      <c r="D4" s="220"/>
      <c r="E4" s="220"/>
      <c r="F4" s="220"/>
      <c r="G4" s="251"/>
      <c r="H4" s="221"/>
    </row>
    <row r="5" spans="1:14" ht="20.100000000000001" customHeight="1" x14ac:dyDescent="0.3">
      <c r="A5" s="219"/>
      <c r="B5" s="222" t="s">
        <v>9</v>
      </c>
      <c r="C5" s="222"/>
      <c r="D5" s="222"/>
      <c r="E5" s="222"/>
      <c r="F5" s="222"/>
      <c r="G5" s="252"/>
      <c r="H5" s="223"/>
    </row>
    <row r="6" spans="1:14" ht="20.100000000000001" customHeight="1" x14ac:dyDescent="0.3">
      <c r="A6" s="250"/>
      <c r="B6" s="253" t="s">
        <v>0</v>
      </c>
      <c r="C6" s="253"/>
      <c r="D6" s="253"/>
      <c r="E6" s="253"/>
      <c r="F6" s="253"/>
      <c r="G6" s="254"/>
      <c r="H6" s="255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/>
      <c r="G9" s="5"/>
      <c r="H9" s="108"/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/>
      <c r="G10" s="25"/>
      <c r="H10" s="119"/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/>
      <c r="C12" s="25"/>
      <c r="D12" s="119"/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/>
      <c r="C13" s="25"/>
      <c r="D13" s="119"/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/>
      <c r="C14" s="25"/>
      <c r="D14" s="119"/>
      <c r="E14" s="102" t="s">
        <v>39</v>
      </c>
      <c r="F14" s="25"/>
      <c r="G14" s="25"/>
      <c r="H14" s="108"/>
    </row>
    <row r="15" spans="1:14" ht="20.100000000000001" customHeight="1" x14ac:dyDescent="0.3">
      <c r="A15" s="246" t="s">
        <v>64</v>
      </c>
      <c r="B15" s="247"/>
      <c r="C15" s="247"/>
      <c r="D15" s="247"/>
      <c r="E15" s="248"/>
      <c r="F15" s="104">
        <f>SUM(B9:B14)+F9+F10+F11+F12+F13+F14</f>
        <v>182</v>
      </c>
      <c r="G15" s="104">
        <f>SUM(C9:C14)+G9+G10+G11+G12+G13+G14</f>
        <v>1009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2025-04-03T02:47:13Z</dcterms:modified>
  <cp:version>1200.0100.01</cp:version>
</cp:coreProperties>
</file>