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(2025)\★월별이용자통계\"/>
    </mc:Choice>
  </mc:AlternateContent>
  <xr:revisionPtr revIDLastSave="0" documentId="13_ncr:1_{6758A6F1-E50B-4D2F-855E-15D0548A1F1A}" xr6:coauthVersionLast="47" xr6:coauthVersionMax="47" xr10:uidLastSave="{00000000-0000-0000-0000-000000000000}"/>
  <bookViews>
    <workbookView xWindow="10260" yWindow="690" windowWidth="21600" windowHeight="11295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0" i="1" l="1"/>
  <c r="E20" i="1"/>
  <c r="C20" i="1"/>
  <c r="I9" i="1"/>
  <c r="G9" i="1"/>
  <c r="G8" i="1"/>
  <c r="F8" i="1"/>
  <c r="D8" i="1"/>
  <c r="C8" i="1"/>
  <c r="B46" i="3" l="1"/>
  <c r="K48" i="2"/>
  <c r="B48" i="2" s="1"/>
  <c r="G48" i="2"/>
  <c r="B65" i="2"/>
  <c r="J35" i="3"/>
  <c r="F35" i="3"/>
  <c r="B35" i="3"/>
  <c r="J34" i="3"/>
  <c r="F34" i="3"/>
  <c r="B34" i="3"/>
  <c r="J33" i="3"/>
  <c r="F33" i="3"/>
  <c r="B33" i="3"/>
  <c r="J32" i="3"/>
  <c r="F32" i="3"/>
  <c r="B32" i="3"/>
  <c r="J31" i="3"/>
  <c r="F31" i="3"/>
  <c r="B31" i="3"/>
  <c r="J30" i="3"/>
  <c r="F30" i="3"/>
  <c r="B30" i="3"/>
  <c r="J29" i="3"/>
  <c r="F29" i="3"/>
  <c r="B29" i="3"/>
  <c r="J28" i="3"/>
  <c r="F28" i="3"/>
  <c r="B28" i="3"/>
  <c r="J27" i="3"/>
  <c r="F27" i="3"/>
  <c r="B27" i="3"/>
  <c r="J26" i="3"/>
  <c r="F26" i="3"/>
  <c r="B26" i="3"/>
  <c r="J25" i="3"/>
  <c r="F25" i="3"/>
  <c r="B25" i="3"/>
  <c r="J24" i="3"/>
  <c r="F24" i="3"/>
  <c r="B24" i="3"/>
  <c r="J23" i="3"/>
  <c r="F23" i="3"/>
  <c r="B23" i="3"/>
  <c r="J22" i="3"/>
  <c r="F22" i="3"/>
  <c r="B22" i="3"/>
  <c r="J21" i="3"/>
  <c r="F21" i="3"/>
  <c r="B21" i="3"/>
  <c r="J20" i="3"/>
  <c r="F20" i="3"/>
  <c r="B20" i="3"/>
  <c r="J19" i="3"/>
  <c r="F19" i="3"/>
  <c r="B19" i="3"/>
  <c r="J18" i="3"/>
  <c r="F18" i="3"/>
  <c r="B18" i="3"/>
  <c r="J17" i="3"/>
  <c r="F17" i="3"/>
  <c r="B17" i="3"/>
  <c r="J16" i="3"/>
  <c r="F16" i="3"/>
  <c r="B16" i="3"/>
  <c r="J15" i="3"/>
  <c r="F15" i="3"/>
  <c r="B15" i="3"/>
  <c r="J14" i="3"/>
  <c r="F14" i="3"/>
  <c r="B14" i="3"/>
  <c r="J13" i="3"/>
  <c r="F13" i="3"/>
  <c r="B13" i="3"/>
  <c r="J12" i="3"/>
  <c r="F12" i="3"/>
  <c r="B12" i="3"/>
  <c r="J11" i="3"/>
  <c r="F11" i="3"/>
  <c r="B11" i="3"/>
  <c r="J10" i="3"/>
  <c r="F10" i="3"/>
  <c r="B10" i="3"/>
  <c r="J9" i="3"/>
  <c r="F9" i="3"/>
  <c r="B9" i="3"/>
  <c r="K36" i="2"/>
  <c r="G36" i="2"/>
  <c r="B36" i="2"/>
  <c r="K35" i="2"/>
  <c r="B35" i="2" s="1"/>
  <c r="G35" i="2"/>
  <c r="K34" i="2"/>
  <c r="G34" i="2"/>
  <c r="B34" i="2"/>
  <c r="K33" i="2"/>
  <c r="B33" i="2" s="1"/>
  <c r="G33" i="2"/>
  <c r="K32" i="2"/>
  <c r="G32" i="2"/>
  <c r="B32" i="2"/>
  <c r="K31" i="2"/>
  <c r="B31" i="2" s="1"/>
  <c r="G31" i="2"/>
  <c r="K30" i="2"/>
  <c r="G30" i="2"/>
  <c r="B30" i="2"/>
  <c r="K29" i="2"/>
  <c r="B29" i="2" s="1"/>
  <c r="G29" i="2"/>
  <c r="K28" i="2"/>
  <c r="G28" i="2"/>
  <c r="B28" i="2"/>
  <c r="K27" i="2"/>
  <c r="B27" i="2" s="1"/>
  <c r="G27" i="2"/>
  <c r="K26" i="2"/>
  <c r="G26" i="2"/>
  <c r="B26" i="2"/>
  <c r="K25" i="2"/>
  <c r="B25" i="2" s="1"/>
  <c r="G25" i="2"/>
  <c r="K24" i="2"/>
  <c r="G24" i="2"/>
  <c r="B24" i="2"/>
  <c r="K23" i="2"/>
  <c r="B23" i="2" s="1"/>
  <c r="G23" i="2"/>
  <c r="K22" i="2"/>
  <c r="G22" i="2"/>
  <c r="B22" i="2"/>
  <c r="K21" i="2"/>
  <c r="B21" i="2" s="1"/>
  <c r="G21" i="2"/>
  <c r="K20" i="2"/>
  <c r="G20" i="2"/>
  <c r="B20" i="2"/>
  <c r="K19" i="2"/>
  <c r="B19" i="2" s="1"/>
  <c r="G19" i="2"/>
  <c r="K18" i="2"/>
  <c r="G18" i="2"/>
  <c r="B18" i="2"/>
  <c r="K17" i="2"/>
  <c r="B17" i="2" s="1"/>
  <c r="G17" i="2"/>
  <c r="K16" i="2"/>
  <c r="G16" i="2"/>
  <c r="B16" i="2"/>
  <c r="K15" i="2"/>
  <c r="B15" i="2" s="1"/>
  <c r="G15" i="2"/>
  <c r="K14" i="2"/>
  <c r="G14" i="2"/>
  <c r="B14" i="2"/>
  <c r="K13" i="2"/>
  <c r="B13" i="2" s="1"/>
  <c r="G13" i="2"/>
  <c r="K12" i="2"/>
  <c r="G12" i="2"/>
  <c r="B12" i="2"/>
  <c r="K11" i="2"/>
  <c r="B11" i="2" s="1"/>
  <c r="G11" i="2"/>
  <c r="K10" i="2"/>
  <c r="G10" i="2"/>
  <c r="B10" i="2"/>
  <c r="B64" i="2"/>
  <c r="B47" i="2"/>
  <c r="G47" i="2"/>
  <c r="K47" i="2"/>
  <c r="C37" i="2"/>
  <c r="D37" i="2"/>
  <c r="E37" i="2"/>
  <c r="F37" i="2"/>
  <c r="H37" i="2"/>
  <c r="I37" i="2"/>
  <c r="J37" i="2"/>
  <c r="B63" i="2"/>
  <c r="G46" i="2"/>
  <c r="B46" i="2" s="1"/>
  <c r="E51" i="3"/>
  <c r="E8" i="1" l="1"/>
  <c r="K37" i="2"/>
  <c r="G37" i="2"/>
  <c r="B37" i="2"/>
  <c r="C51" i="3"/>
  <c r="B62" i="2"/>
  <c r="K45" i="2" l="1"/>
  <c r="G45" i="2"/>
  <c r="B44" i="2" l="1"/>
  <c r="B14" i="1"/>
  <c r="B61" i="2"/>
  <c r="B60" i="2"/>
  <c r="B13" i="1"/>
  <c r="K43" i="2"/>
  <c r="G43" i="2"/>
  <c r="B43" i="2" l="1"/>
  <c r="B59" i="2" l="1"/>
  <c r="B58" i="2" l="1"/>
  <c r="B70" i="2" s="1"/>
  <c r="B21" i="1" s="1"/>
  <c r="C70" i="2"/>
  <c r="C21" i="1" s="1"/>
  <c r="D70" i="2"/>
  <c r="E21" i="1" s="1"/>
  <c r="E70" i="2"/>
  <c r="G21" i="1" s="1"/>
  <c r="F70" i="2"/>
  <c r="H21" i="1" s="1"/>
  <c r="C53" i="2" l="1"/>
  <c r="D53" i="2"/>
  <c r="E53" i="2"/>
  <c r="F53" i="2"/>
  <c r="J9" i="1" s="1"/>
  <c r="H53" i="2"/>
  <c r="I53" i="2"/>
  <c r="J53" i="2"/>
  <c r="B41" i="3"/>
  <c r="B42" i="3"/>
  <c r="B43" i="3"/>
  <c r="B44" i="3"/>
  <c r="B45" i="3"/>
  <c r="B47" i="3"/>
  <c r="B48" i="3"/>
  <c r="B49" i="3"/>
  <c r="B50" i="3"/>
  <c r="F9" i="1"/>
  <c r="B39" i="3"/>
  <c r="B52" i="3"/>
  <c r="K41" i="2"/>
  <c r="K53" i="2" s="1"/>
  <c r="D9" i="1" s="1"/>
  <c r="G41" i="2"/>
  <c r="B71" i="2"/>
  <c r="B41" i="2" l="1"/>
  <c r="B51" i="3"/>
  <c r="K54" i="2"/>
  <c r="G54" i="2"/>
  <c r="B54" i="2" l="1"/>
  <c r="B20" i="1"/>
  <c r="G15" i="4" l="1"/>
  <c r="F15" i="4"/>
  <c r="C36" i="3"/>
  <c r="D36" i="3"/>
  <c r="E36" i="3"/>
  <c r="G36" i="3"/>
  <c r="H36" i="3"/>
  <c r="I36" i="3"/>
  <c r="F36" i="3" l="1"/>
  <c r="J36" i="3"/>
  <c r="I8" i="1" l="1"/>
  <c r="B8" i="1" s="1"/>
  <c r="B36" i="3"/>
  <c r="G53" i="2"/>
  <c r="C9" i="1" s="1"/>
  <c r="E9" i="1" s="1"/>
  <c r="B9" i="1" s="1"/>
  <c r="B45" i="2"/>
  <c r="B53" i="2" s="1"/>
</calcChain>
</file>

<file path=xl/sharedStrings.xml><?xml version="1.0" encoding="utf-8"?>
<sst xmlns="http://schemas.openxmlformats.org/spreadsheetml/2006/main" count="206" uniqueCount="71">
  <si>
    <t xml:space="preserve">   ○ 자료실, 보드게임실 야간연장개방(18:00~21:00)</t>
  </si>
  <si>
    <t>일반</t>
  </si>
  <si>
    <t>아동</t>
  </si>
  <si>
    <t>비고</t>
  </si>
  <si>
    <t>청소년</t>
  </si>
  <si>
    <t xml:space="preserve"> </t>
  </si>
  <si>
    <t>이룸청소년도서관 연장개방 통계보고</t>
  </si>
  <si>
    <t>▣ 월별 대출자료 현황(일반자료실)</t>
  </si>
  <si>
    <t xml:space="preserve">   ○ 보드게임실 관리 운영</t>
  </si>
  <si>
    <t xml:space="preserve">   ○ 정기간행물 등록 및 관리</t>
  </si>
  <si>
    <t>이룸청소년도서관 보드게임실 통계보고</t>
  </si>
  <si>
    <t>이룸청소년도서관 자료실 통계보고</t>
  </si>
  <si>
    <t>현장이용자</t>
  </si>
  <si>
    <t>대출자료</t>
  </si>
  <si>
    <t>총    계</t>
  </si>
  <si>
    <t>대출권수</t>
  </si>
  <si>
    <t>총계(명)</t>
  </si>
  <si>
    <t>스마트도서관</t>
  </si>
  <si>
    <t>총계(권)</t>
  </si>
  <si>
    <t xml:space="preserve">합 계 </t>
  </si>
  <si>
    <t>보드게임실</t>
  </si>
  <si>
    <t>관외 대출자</t>
  </si>
  <si>
    <t>총계
(명)</t>
  </si>
  <si>
    <t>이용자수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</si>
  <si>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</si>
  <si>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</si>
  <si>
    <t>이룸청소년도서관 이용통계</t>
  </si>
  <si>
    <t>▣ 대출자료통계(전체)</t>
  </si>
  <si>
    <t>9월</t>
  </si>
  <si>
    <t>일 반</t>
  </si>
  <si>
    <t>1월</t>
  </si>
  <si>
    <t>월 계</t>
  </si>
  <si>
    <t>일자별</t>
  </si>
  <si>
    <t>6월</t>
  </si>
  <si>
    <t>5월</t>
  </si>
  <si>
    <t>3월</t>
  </si>
  <si>
    <t>2월</t>
  </si>
  <si>
    <t>총계</t>
  </si>
  <si>
    <t>열람자</t>
  </si>
  <si>
    <t>12월</t>
  </si>
  <si>
    <t>4월</t>
  </si>
  <si>
    <t>월별</t>
  </si>
  <si>
    <t>예약자</t>
  </si>
  <si>
    <t>11월</t>
  </si>
  <si>
    <t>자료실</t>
  </si>
  <si>
    <t>7월</t>
  </si>
  <si>
    <t>대출자</t>
  </si>
  <si>
    <t>10월</t>
  </si>
  <si>
    <t>8월</t>
  </si>
  <si>
    <t>비 고</t>
  </si>
  <si>
    <t>소계</t>
  </si>
  <si>
    <t>▣ 일별 이용자 현황</t>
  </si>
  <si>
    <t>▣ 이용자 통계</t>
  </si>
  <si>
    <t>주   요
업무내용</t>
  </si>
  <si>
    <t>▣ 회원가입 통계</t>
  </si>
  <si>
    <t>주  요
업무내용</t>
  </si>
  <si>
    <t>보드게임실 이용 현황</t>
  </si>
  <si>
    <t>※반입회원 포함</t>
  </si>
  <si>
    <t>2024년 총계</t>
  </si>
  <si>
    <t xml:space="preserve">   [단위 : 권]</t>
  </si>
  <si>
    <t>※스마트도서관 포함</t>
  </si>
  <si>
    <t xml:space="preserve">   [단위 : 명]</t>
  </si>
  <si>
    <t>▣ 월별 이용자 현황</t>
  </si>
  <si>
    <t>2025년계</t>
  </si>
  <si>
    <t>2025년 총계</t>
    <phoneticPr fontId="16" type="noConversion"/>
  </si>
  <si>
    <t>일반/아동</t>
    <phoneticPr fontId="16" type="noConversion"/>
  </si>
  <si>
    <t>※[야간]프로그램 이용자수 포함</t>
    <phoneticPr fontId="16" type="noConversion"/>
  </si>
  <si>
    <t>※스마트도서관 포함</t>
    <phoneticPr fontId="16" type="noConversion"/>
  </si>
  <si>
    <t>열람자</t>
    <phoneticPr fontId="16" type="noConversion"/>
  </si>
  <si>
    <t>8월  통계</t>
    <phoneticPr fontId="16" type="noConversion"/>
  </si>
  <si>
    <t>2025. 8. 1. ~ 8. 31.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</si>
</sst>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\/d\(aaa\)"/>
    <numFmt numFmtId="177" formatCode="0_ "/>
  </numFmts>
  <fonts count="18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6"/>
      <color rgb="FF000000"/>
      <name val="맑은 고딕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</cellStyleXfs>
  <cellXfs count="26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41" fontId="2" fillId="6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41" fontId="1" fillId="0" borderId="6" xfId="1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3" borderId="10" xfId="0" applyNumberFormat="1" applyFont="1" applyFill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41" fontId="2" fillId="6" borderId="13" xfId="1" applyNumberFormat="1" applyFont="1" applyFill="1" applyBorder="1" applyAlignment="1" applyProtection="1">
      <alignment vertical="center" shrinkToFit="1"/>
      <protection locked="0"/>
    </xf>
    <xf numFmtId="0" fontId="2" fillId="6" borderId="7" xfId="0" applyNumberFormat="1" applyFont="1" applyFill="1" applyBorder="1" applyAlignment="1" applyProtection="1">
      <alignment horizontal="center" vertical="center"/>
      <protection locked="0"/>
    </xf>
    <xf numFmtId="41" fontId="2" fillId="6" borderId="8" xfId="1" applyNumberFormat="1" applyFont="1" applyFill="1" applyBorder="1" applyAlignment="1" applyProtection="1">
      <alignment vertical="center" shrinkToFit="1"/>
      <protection locked="0"/>
    </xf>
    <xf numFmtId="0" fontId="2" fillId="6" borderId="9" xfId="0" applyNumberFormat="1" applyFont="1" applyFill="1" applyBorder="1" applyAlignment="1" applyProtection="1">
      <alignment vertical="center" shrinkToFit="1"/>
      <protection locked="0"/>
    </xf>
    <xf numFmtId="41" fontId="2" fillId="6" borderId="9" xfId="1" applyNumberFormat="1" applyFont="1" applyFill="1" applyBorder="1" applyAlignment="1" applyProtection="1">
      <alignment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8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41" fontId="8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3" fillId="6" borderId="7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9" xfId="0" applyNumberFormat="1" applyFill="1" applyBorder="1">
      <alignment vertical="center"/>
    </xf>
    <xf numFmtId="41" fontId="2" fillId="6" borderId="8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9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19" xfId="0" applyNumberFormat="1" applyBorder="1">
      <alignment vertical="center"/>
    </xf>
    <xf numFmtId="0" fontId="0" fillId="0" borderId="20" xfId="0" applyNumberFormat="1" applyBorder="1">
      <alignment vertical="center"/>
    </xf>
    <xf numFmtId="0" fontId="9" fillId="9" borderId="21" xfId="0" applyNumberFormat="1" applyFont="1" applyFill="1" applyBorder="1" applyAlignment="1">
      <alignment horizontal="center" vertical="center" wrapText="1"/>
    </xf>
    <xf numFmtId="0" fontId="0" fillId="0" borderId="22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9" fillId="11" borderId="23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vertical="center"/>
      <protection locked="0"/>
    </xf>
    <xf numFmtId="0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23" xfId="0" applyNumberFormat="1" applyFont="1" applyFill="1" applyBorder="1" applyAlignment="1" applyProtection="1">
      <alignment vertical="center"/>
      <protection locked="0"/>
    </xf>
    <xf numFmtId="0" fontId="9" fillId="7" borderId="2" xfId="0" applyNumberFormat="1" applyFont="1" applyFill="1" applyBorder="1" applyAlignment="1" applyProtection="1">
      <alignment vertical="center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vertical="center" shrinkToFit="1"/>
      <protection locked="0"/>
    </xf>
    <xf numFmtId="41" fontId="2" fillId="6" borderId="26" xfId="1" applyNumberFormat="1" applyFont="1" applyFill="1" applyBorder="1" applyAlignment="1" applyProtection="1">
      <alignment vertical="center" shrinkToFit="1"/>
      <protection locked="0"/>
    </xf>
    <xf numFmtId="0" fontId="3" fillId="3" borderId="23" xfId="0" applyNumberFormat="1" applyFont="1" applyFill="1" applyBorder="1" applyAlignment="1" applyProtection="1">
      <alignment horizontal="center" vertical="center"/>
      <protection locked="0"/>
    </xf>
    <xf numFmtId="0" fontId="3" fillId="3" borderId="17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27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41" fontId="8" fillId="4" borderId="2" xfId="1" applyNumberFormat="1" applyFont="1" applyFill="1" applyBorder="1" applyAlignment="1">
      <alignment horizontal="right" vertical="center" shrinkToFit="1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28" xfId="0" applyNumberFormat="1" applyFont="1" applyBorder="1" applyAlignment="1" applyProtection="1">
      <alignment vertical="center" shrinkToFit="1"/>
      <protection locked="0"/>
    </xf>
    <xf numFmtId="41" fontId="2" fillId="6" borderId="29" xfId="1" applyNumberFormat="1" applyFont="1" applyFill="1" applyBorder="1" applyAlignment="1" applyProtection="1">
      <alignment vertical="center" shrinkToFit="1"/>
      <protection locked="0"/>
    </xf>
    <xf numFmtId="41" fontId="2" fillId="4" borderId="26" xfId="1" applyNumberFormat="1" applyFont="1" applyFill="1" applyBorder="1" applyAlignment="1" applyProtection="1">
      <alignment vertical="center" shrinkToFit="1"/>
      <protection locked="0"/>
    </xf>
    <xf numFmtId="0" fontId="9" fillId="13" borderId="17" xfId="0" applyNumberFormat="1" applyFont="1" applyFill="1" applyBorder="1" applyAlignment="1">
      <alignment vertical="center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1" fillId="14" borderId="2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41" fontId="9" fillId="14" borderId="32" xfId="1" applyNumberFormat="1" applyFont="1" applyFill="1" applyBorder="1" applyAlignment="1" applyProtection="1">
      <alignment horizontal="center" vertical="center"/>
      <protection locked="0"/>
    </xf>
    <xf numFmtId="177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4" borderId="2" xfId="2" applyFont="1" applyFill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41" fontId="1" fillId="4" borderId="30" xfId="1" applyFont="1" applyFill="1" applyBorder="1" applyAlignment="1" applyProtection="1">
      <alignment horizontal="center" vertical="center" shrinkToFit="1"/>
      <protection locked="0"/>
    </xf>
    <xf numFmtId="41" fontId="1" fillId="4" borderId="16" xfId="1" applyFont="1" applyFill="1" applyBorder="1" applyAlignment="1" applyProtection="1">
      <alignment horizontal="center" vertical="center" shrinkToFit="1"/>
      <protection locked="0"/>
    </xf>
    <xf numFmtId="41" fontId="14" fillId="0" borderId="0" xfId="0" applyNumberFormat="1" applyFont="1">
      <alignment vertical="center"/>
    </xf>
    <xf numFmtId="0" fontId="14" fillId="0" borderId="0" xfId="0" applyNumberFormat="1" applyFont="1">
      <alignment vertical="center"/>
    </xf>
    <xf numFmtId="41" fontId="1" fillId="15" borderId="10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1" fillId="4" borderId="5" xfId="1" applyFont="1" applyFill="1" applyBorder="1" applyAlignment="1" applyProtection="1">
      <alignment horizontal="center" vertical="center" shrinkToFit="1"/>
      <protection locked="0"/>
    </xf>
    <xf numFmtId="41" fontId="1" fillId="4" borderId="5" xfId="2" applyFont="1" applyFill="1" applyBorder="1" applyAlignment="1" applyProtection="1">
      <alignment horizontal="right" vertical="center" shrinkToFit="1"/>
      <protection locked="0"/>
    </xf>
    <xf numFmtId="41" fontId="1" fillId="4" borderId="0" xfId="1" applyFont="1" applyFill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9" fillId="8" borderId="4" xfId="0" applyFont="1" applyFill="1" applyBorder="1" applyAlignment="1" applyProtection="1">
      <alignment horizontal="center" vertical="center"/>
      <protection locked="0"/>
    </xf>
    <xf numFmtId="0" fontId="9" fillId="10" borderId="24" xfId="0" applyFont="1" applyFill="1" applyBorder="1" applyAlignment="1" applyProtection="1">
      <alignment horizontal="center" vertical="center" wrapText="1"/>
      <protection locked="0"/>
    </xf>
    <xf numFmtId="41" fontId="1" fillId="4" borderId="16" xfId="1" applyFont="1" applyFill="1" applyBorder="1" applyAlignment="1" applyProtection="1">
      <alignment horizontal="right" vertical="center" shrinkToFit="1"/>
      <protection locked="0"/>
    </xf>
    <xf numFmtId="177" fontId="1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1" fillId="3" borderId="44" xfId="1" applyFont="1" applyFill="1" applyBorder="1" applyAlignment="1" applyProtection="1">
      <alignment vertical="center" shrinkToFit="1"/>
      <protection locked="0"/>
    </xf>
    <xf numFmtId="41" fontId="1" fillId="12" borderId="16" xfId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/>
      <protection locked="0"/>
    </xf>
    <xf numFmtId="41" fontId="11" fillId="14" borderId="26" xfId="1" applyNumberFormat="1" applyFont="1" applyFill="1" applyBorder="1" applyAlignment="1" applyProtection="1">
      <alignment horizontal="left" vertical="top" shrinkToFit="1"/>
      <protection locked="0"/>
    </xf>
    <xf numFmtId="0" fontId="1" fillId="0" borderId="13" xfId="0" applyNumberFormat="1" applyFont="1" applyBorder="1" applyAlignment="1" applyProtection="1">
      <alignment vertical="center" shrinkToFit="1"/>
      <protection locked="0"/>
    </xf>
    <xf numFmtId="0" fontId="2" fillId="4" borderId="9" xfId="0" applyNumberFormat="1" applyFont="1" applyFill="1" applyBorder="1" applyAlignment="1" applyProtection="1">
      <alignment vertical="center" shrinkToFit="1"/>
      <protection locked="0"/>
    </xf>
    <xf numFmtId="176" fontId="0" fillId="5" borderId="45" xfId="0" applyNumberFormat="1" applyFill="1" applyBorder="1" applyAlignment="1" applyProtection="1">
      <alignment horizontal="center" vertical="center"/>
      <protection locked="0"/>
    </xf>
    <xf numFmtId="41" fontId="1" fillId="4" borderId="18" xfId="1" applyFont="1" applyFill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right" vertical="center" shrinkToFit="1"/>
      <protection locked="0"/>
    </xf>
    <xf numFmtId="0" fontId="1" fillId="4" borderId="1" xfId="0" applyFont="1" applyFill="1" applyBorder="1" applyAlignment="1" applyProtection="1">
      <alignment vertical="center" shrinkToFit="1"/>
      <protection locked="0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41" fontId="3" fillId="3" borderId="2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NumberFormat="1" applyFont="1" applyAlignment="1">
      <alignment horizontal="center" vertical="center"/>
    </xf>
    <xf numFmtId="0" fontId="9" fillId="7" borderId="33" xfId="0" applyNumberFormat="1" applyFont="1" applyFill="1" applyBorder="1" applyAlignment="1" applyProtection="1">
      <alignment horizontal="center" vertical="center"/>
      <protection locked="0"/>
    </xf>
    <xf numFmtId="0" fontId="9" fillId="7" borderId="34" xfId="0" applyNumberFormat="1" applyFont="1" applyFill="1" applyBorder="1" applyAlignment="1" applyProtection="1">
      <alignment horizontal="center" vertical="center"/>
      <protection locked="0"/>
    </xf>
    <xf numFmtId="0" fontId="9" fillId="7" borderId="35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17" fillId="0" borderId="27" xfId="0" applyFont="1" applyBorder="1" applyAlignment="1" applyProtection="1">
      <alignment horizontal="center" vertical="center"/>
      <protection locked="0"/>
    </xf>
    <xf numFmtId="0" fontId="17" fillId="0" borderId="36" xfId="0" applyFont="1" applyBorder="1" applyAlignment="1" applyProtection="1">
      <alignment horizontal="center" vertical="center"/>
      <protection locked="0"/>
    </xf>
    <xf numFmtId="0" fontId="17" fillId="0" borderId="3" xfId="0" applyNumberFormat="1" applyFont="1" applyBorder="1" applyAlignment="1">
      <alignment horizontal="center" vertical="center"/>
    </xf>
    <xf numFmtId="41" fontId="8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center" vertical="center" shrinkToFit="1"/>
      <protection locked="0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8" fillId="0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0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27" xfId="1" applyNumberFormat="1" applyFont="1" applyFill="1" applyBorder="1" applyAlignment="1" applyProtection="1">
      <alignment horizontal="center" vertical="center"/>
      <protection locked="0"/>
    </xf>
    <xf numFmtId="41" fontId="9" fillId="0" borderId="3" xfId="1" applyNumberFormat="1" applyFont="1" applyFill="1" applyBorder="1" applyAlignment="1" applyProtection="1">
      <alignment horizontal="center" vertical="center"/>
      <protection locked="0"/>
    </xf>
    <xf numFmtId="41" fontId="8" fillId="4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11" borderId="23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3" xfId="0" applyNumberFormat="1" applyFont="1" applyBorder="1" applyAlignment="1" applyProtection="1">
      <alignment vertical="center"/>
      <protection locked="0"/>
    </xf>
    <xf numFmtId="0" fontId="13" fillId="0" borderId="17" xfId="0" applyNumberFormat="1" applyFont="1" applyBorder="1" applyAlignment="1" applyProtection="1">
      <alignment vertical="center"/>
      <protection locked="0"/>
    </xf>
    <xf numFmtId="0" fontId="14" fillId="0" borderId="2" xfId="0" applyNumberFormat="1" applyFont="1" applyBorder="1" applyAlignment="1" applyProtection="1">
      <alignment vertical="center"/>
      <protection locked="0"/>
    </xf>
    <xf numFmtId="0" fontId="14" fillId="0" borderId="1" xfId="0" applyNumberFormat="1" applyFont="1" applyBorder="1" applyAlignment="1" applyProtection="1">
      <alignment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17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0" fontId="3" fillId="5" borderId="34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2" xfId="0" applyNumberFormat="1" applyFont="1" applyFill="1" applyBorder="1" applyAlignment="1" applyProtection="1">
      <alignment horizontal="center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41" fontId="3" fillId="5" borderId="17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35" xfId="0" applyNumberFormat="1" applyFont="1" applyFill="1" applyBorder="1" applyAlignment="1" applyProtection="1">
      <alignment horizontal="center" vertical="center" shrinkToFit="1"/>
      <protection locked="0"/>
    </xf>
    <xf numFmtId="0" fontId="14" fillId="0" borderId="33" xfId="0" applyNumberFormat="1" applyFont="1" applyBorder="1" applyAlignment="1" applyProtection="1">
      <alignment horizontal="left" vertical="center"/>
      <protection locked="0"/>
    </xf>
    <xf numFmtId="0" fontId="14" fillId="0" borderId="34" xfId="0" applyNumberFormat="1" applyFont="1" applyBorder="1" applyAlignment="1" applyProtection="1">
      <alignment horizontal="left" vertical="center"/>
      <protection locked="0"/>
    </xf>
    <xf numFmtId="0" fontId="14" fillId="0" borderId="40" xfId="0" applyNumberFormat="1" applyFont="1" applyBorder="1" applyAlignment="1" applyProtection="1">
      <alignment horizontal="left" vertical="center"/>
      <protection locked="0"/>
    </xf>
    <xf numFmtId="0" fontId="3" fillId="5" borderId="35" xfId="0" applyNumberFormat="1" applyFont="1" applyFill="1" applyBorder="1" applyAlignment="1" applyProtection="1">
      <alignment horizontal="center" vertical="center"/>
      <protection locked="0"/>
    </xf>
    <xf numFmtId="0" fontId="3" fillId="5" borderId="33" xfId="0" applyNumberFormat="1" applyFont="1" applyFill="1" applyBorder="1" applyAlignment="1" applyProtection="1">
      <alignment horizontal="center" vertical="center"/>
      <protection locked="0"/>
    </xf>
    <xf numFmtId="41" fontId="3" fillId="5" borderId="1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4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8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41" fontId="1" fillId="0" borderId="41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7" xfId="0" applyNumberFormat="1" applyFont="1" applyBorder="1" applyAlignment="1" applyProtection="1">
      <alignment horizontal="center" vertical="center" shrinkToFit="1"/>
      <protection locked="0"/>
    </xf>
    <xf numFmtId="41" fontId="2" fillId="6" borderId="4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9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0" fontId="2" fillId="6" borderId="43" xfId="0" applyNumberFormat="1" applyFont="1" applyFill="1" applyBorder="1" applyAlignment="1" applyProtection="1">
      <alignment horizontal="center" vertical="center"/>
      <protection locked="0"/>
    </xf>
    <xf numFmtId="0" fontId="2" fillId="6" borderId="32" xfId="0" applyNumberFormat="1" applyFont="1" applyFill="1" applyBorder="1" applyAlignment="1" applyProtection="1">
      <alignment horizontal="center" vertical="center"/>
      <protection locked="0"/>
    </xf>
    <xf numFmtId="0" fontId="2" fillId="6" borderId="31" xfId="0" applyNumberFormat="1" applyFont="1" applyFill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/>
      <protection locked="0"/>
    </xf>
    <xf numFmtId="0" fontId="4" fillId="0" borderId="36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3" xfId="0" applyNumberFormat="1" applyFont="1" applyBorder="1" applyAlignment="1" applyProtection="1">
      <alignment vertical="center"/>
      <protection locked="0"/>
    </xf>
    <xf numFmtId="0" fontId="14" fillId="0" borderId="27" xfId="0" applyNumberFormat="1" applyFont="1" applyBorder="1" applyAlignment="1" applyProtection="1">
      <alignment vertical="center"/>
      <protection locked="0"/>
    </xf>
    <xf numFmtId="0" fontId="14" fillId="0" borderId="25" xfId="0" applyNumberFormat="1" applyFont="1" applyBorder="1" applyAlignment="1" applyProtection="1">
      <alignment vertical="center"/>
      <protection locked="0"/>
    </xf>
    <xf numFmtId="0" fontId="14" fillId="0" borderId="37" xfId="0" applyNumberFormat="1" applyFont="1" applyBorder="1" applyAlignment="1" applyProtection="1">
      <alignment vertical="center"/>
      <protection locked="0"/>
    </xf>
    <xf numFmtId="0" fontId="14" fillId="0" borderId="26" xfId="0" applyNumberFormat="1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tabSelected="1" zoomScale="90" zoomScaleNormal="90" zoomScaleSheetLayoutView="90" workbookViewId="0">
      <selection activeCell="A2" sqref="A2:J2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</cols>
  <sheetData>
    <row r="1" spans="1:13" ht="37.5" customHeight="1" x14ac:dyDescent="0.3">
      <c r="A1" s="167" t="s">
        <v>26</v>
      </c>
      <c r="B1" s="167"/>
      <c r="C1" s="167"/>
      <c r="D1" s="167"/>
      <c r="E1" s="167"/>
      <c r="F1" s="167"/>
      <c r="G1" s="167"/>
      <c r="H1" s="167"/>
      <c r="I1" s="167"/>
      <c r="J1" s="45"/>
      <c r="K1" s="45"/>
      <c r="L1" s="45"/>
      <c r="M1" s="45"/>
    </row>
    <row r="2" spans="1:13" ht="27" customHeight="1" x14ac:dyDescent="0.3">
      <c r="A2" s="173" t="s">
        <v>70</v>
      </c>
      <c r="B2" s="174"/>
      <c r="C2" s="174"/>
      <c r="D2" s="174"/>
      <c r="E2" s="174"/>
      <c r="F2" s="174"/>
      <c r="G2" s="174"/>
      <c r="H2" s="174"/>
      <c r="I2" s="174"/>
      <c r="J2" s="175"/>
      <c r="K2" s="142"/>
      <c r="L2" s="142"/>
      <c r="M2" s="46"/>
    </row>
    <row r="3" spans="1:13" ht="27" customHeight="1" x14ac:dyDescent="0.3">
      <c r="A3" s="47"/>
      <c r="B3" s="47"/>
    </row>
    <row r="4" spans="1:13" ht="27.75" customHeight="1" x14ac:dyDescent="0.3">
      <c r="A4" s="48" t="s">
        <v>52</v>
      </c>
      <c r="B4" s="48"/>
      <c r="C4" s="49"/>
      <c r="D4" s="49"/>
      <c r="E4" s="49" t="s">
        <v>5</v>
      </c>
      <c r="F4" s="49"/>
      <c r="G4" s="49"/>
      <c r="H4" s="49"/>
      <c r="I4" s="49"/>
    </row>
    <row r="5" spans="1:13" ht="16.5" customHeight="1" x14ac:dyDescent="0.3">
      <c r="A5" s="50"/>
      <c r="B5" s="50"/>
      <c r="C5" s="50"/>
      <c r="D5" s="50"/>
      <c r="E5" s="50"/>
      <c r="F5" s="50"/>
      <c r="G5" s="50"/>
      <c r="H5" s="50"/>
      <c r="I5" s="51" t="s">
        <v>61</v>
      </c>
    </row>
    <row r="6" spans="1:13" ht="27" customHeight="1" x14ac:dyDescent="0.3">
      <c r="A6" s="87" t="s">
        <v>32</v>
      </c>
      <c r="B6" s="89" t="s">
        <v>37</v>
      </c>
      <c r="C6" s="168" t="s">
        <v>44</v>
      </c>
      <c r="D6" s="169"/>
      <c r="E6" s="170"/>
      <c r="F6" s="171" t="s">
        <v>20</v>
      </c>
      <c r="G6" s="171"/>
      <c r="H6" s="171"/>
      <c r="I6" s="171"/>
      <c r="J6" s="118" t="s">
        <v>17</v>
      </c>
    </row>
    <row r="7" spans="1:13" ht="27" customHeight="1" x14ac:dyDescent="0.3">
      <c r="A7" s="88"/>
      <c r="B7" s="90"/>
      <c r="C7" s="86" t="s">
        <v>46</v>
      </c>
      <c r="D7" s="166" t="s">
        <v>68</v>
      </c>
      <c r="E7" s="86" t="s">
        <v>50</v>
      </c>
      <c r="F7" s="86" t="s">
        <v>42</v>
      </c>
      <c r="G7" s="172" t="s">
        <v>12</v>
      </c>
      <c r="H7" s="172"/>
      <c r="I7" s="86" t="s">
        <v>50</v>
      </c>
      <c r="J7" s="113" t="s">
        <v>46</v>
      </c>
    </row>
    <row r="8" spans="1:13" ht="27" customHeight="1" x14ac:dyDescent="0.3">
      <c r="A8" s="149" t="s">
        <v>69</v>
      </c>
      <c r="B8" s="91">
        <f>SUM(E8+I8)</f>
        <v>1438</v>
      </c>
      <c r="C8" s="92">
        <f>SUM(일반자료실!G48)</f>
        <v>158</v>
      </c>
      <c r="D8" s="92">
        <f>SUM(일반자료실!K48)</f>
        <v>943</v>
      </c>
      <c r="E8" s="93">
        <f>SUM(C8:D8)</f>
        <v>1101</v>
      </c>
      <c r="F8" s="55">
        <f>SUM(보드게임실!C46)</f>
        <v>90</v>
      </c>
      <c r="G8" s="176">
        <f>SUM(보드게임실!E46)</f>
        <v>247</v>
      </c>
      <c r="H8" s="176"/>
      <c r="I8" s="94">
        <f>SUM(F8:H8)</f>
        <v>337</v>
      </c>
      <c r="J8" s="112">
        <v>6</v>
      </c>
    </row>
    <row r="9" spans="1:13" ht="27" customHeight="1" x14ac:dyDescent="0.3">
      <c r="A9" s="150" t="s">
        <v>63</v>
      </c>
      <c r="B9" s="120">
        <f>SUM(E9+I9)</f>
        <v>11391</v>
      </c>
      <c r="C9" s="121">
        <f>SUM(일반자료실!G53)</f>
        <v>1281</v>
      </c>
      <c r="D9" s="121">
        <f>SUM(일반자료실!K53)</f>
        <v>7788</v>
      </c>
      <c r="E9" s="121">
        <f>SUM(C9+D9)</f>
        <v>9069</v>
      </c>
      <c r="F9" s="121">
        <f>SUM(보드게임실!C51)</f>
        <v>466</v>
      </c>
      <c r="G9" s="177">
        <f>SUM(보드게임실!E51)</f>
        <v>1856</v>
      </c>
      <c r="H9" s="177"/>
      <c r="I9" s="120">
        <f>SUM(보드게임실!B51)</f>
        <v>2322</v>
      </c>
      <c r="J9" s="122">
        <f>SUM(일반자료실!F53)</f>
        <v>34</v>
      </c>
    </row>
    <row r="10" spans="1:13" ht="35.25" customHeight="1" x14ac:dyDescent="0.3">
      <c r="A10" s="49" t="s">
        <v>54</v>
      </c>
      <c r="B10" s="49"/>
      <c r="C10" s="49"/>
      <c r="D10" s="49"/>
      <c r="E10" s="49"/>
      <c r="F10" s="49"/>
      <c r="G10" s="49"/>
      <c r="H10" s="49"/>
      <c r="I10" s="49"/>
    </row>
    <row r="11" spans="1:13" x14ac:dyDescent="0.3">
      <c r="A11" s="50"/>
      <c r="B11" s="50"/>
      <c r="C11" s="50"/>
      <c r="D11" s="50"/>
      <c r="E11" s="50"/>
      <c r="F11" s="50"/>
      <c r="G11" s="50"/>
      <c r="H11" s="50"/>
      <c r="I11" s="51" t="s">
        <v>61</v>
      </c>
    </row>
    <row r="12" spans="1:13" ht="27" customHeight="1" x14ac:dyDescent="0.3">
      <c r="A12" s="80" t="s">
        <v>32</v>
      </c>
      <c r="B12" s="81" t="s">
        <v>37</v>
      </c>
      <c r="C12" s="168" t="s">
        <v>1</v>
      </c>
      <c r="D12" s="169"/>
      <c r="E12" s="168" t="s">
        <v>4</v>
      </c>
      <c r="F12" s="170"/>
      <c r="G12" s="168" t="s">
        <v>2</v>
      </c>
      <c r="H12" s="170"/>
      <c r="I12" s="56" t="s">
        <v>3</v>
      </c>
    </row>
    <row r="13" spans="1:13" ht="27" customHeight="1" x14ac:dyDescent="0.3">
      <c r="A13" s="149" t="s">
        <v>69</v>
      </c>
      <c r="B13" s="57">
        <f>SUM(C13:H13)</f>
        <v>7</v>
      </c>
      <c r="C13" s="181">
        <v>1</v>
      </c>
      <c r="D13" s="182"/>
      <c r="E13" s="183">
        <v>5</v>
      </c>
      <c r="F13" s="184"/>
      <c r="G13" s="185">
        <v>1</v>
      </c>
      <c r="H13" s="186"/>
      <c r="I13" s="83" t="s">
        <v>57</v>
      </c>
    </row>
    <row r="14" spans="1:13" ht="27" customHeight="1" x14ac:dyDescent="0.3">
      <c r="A14" s="150" t="s">
        <v>63</v>
      </c>
      <c r="B14" s="123">
        <f>SUM(C14:H14)</f>
        <v>98</v>
      </c>
      <c r="C14" s="187">
        <v>65</v>
      </c>
      <c r="D14" s="188"/>
      <c r="E14" s="187">
        <v>17</v>
      </c>
      <c r="F14" s="188"/>
      <c r="G14" s="189">
        <v>16</v>
      </c>
      <c r="H14" s="190"/>
      <c r="I14" s="124"/>
    </row>
    <row r="15" spans="1:13" x14ac:dyDescent="0.3">
      <c r="E15" s="1"/>
      <c r="F15" s="1"/>
      <c r="G15" s="1"/>
      <c r="I15" s="1"/>
    </row>
    <row r="16" spans="1:13" ht="26.25" x14ac:dyDescent="0.3">
      <c r="A16" s="49" t="s">
        <v>27</v>
      </c>
      <c r="B16" s="49"/>
      <c r="C16" s="49"/>
      <c r="D16" s="49"/>
      <c r="E16" s="49"/>
      <c r="F16" s="49"/>
      <c r="G16" s="49"/>
      <c r="H16" s="49"/>
      <c r="I16" s="49"/>
    </row>
    <row r="17" spans="1:9" x14ac:dyDescent="0.3">
      <c r="A17" s="50"/>
      <c r="B17" s="50"/>
      <c r="C17" s="50"/>
      <c r="D17" s="50"/>
      <c r="E17" s="50"/>
      <c r="F17" s="50"/>
      <c r="G17" s="50"/>
      <c r="H17" s="50"/>
      <c r="I17" s="51" t="s">
        <v>59</v>
      </c>
    </row>
    <row r="18" spans="1:9" ht="27" customHeight="1" x14ac:dyDescent="0.3">
      <c r="A18" s="195" t="s">
        <v>32</v>
      </c>
      <c r="B18" s="171" t="s">
        <v>37</v>
      </c>
      <c r="C18" s="197" t="s">
        <v>44</v>
      </c>
      <c r="D18" s="197"/>
      <c r="E18" s="197"/>
      <c r="F18" s="197"/>
      <c r="G18" s="197"/>
      <c r="H18" s="85" t="s">
        <v>17</v>
      </c>
      <c r="I18" s="178" t="s">
        <v>3</v>
      </c>
    </row>
    <row r="19" spans="1:9" ht="27" customHeight="1" x14ac:dyDescent="0.3">
      <c r="A19" s="196"/>
      <c r="B19" s="180"/>
      <c r="C19" s="180" t="s">
        <v>1</v>
      </c>
      <c r="D19" s="180"/>
      <c r="E19" s="180" t="s">
        <v>4</v>
      </c>
      <c r="F19" s="180"/>
      <c r="G19" s="82" t="s">
        <v>2</v>
      </c>
      <c r="H19" s="82" t="s">
        <v>65</v>
      </c>
      <c r="I19" s="179"/>
    </row>
    <row r="20" spans="1:9" ht="27" customHeight="1" x14ac:dyDescent="0.3">
      <c r="A20" s="149" t="s">
        <v>69</v>
      </c>
      <c r="B20" s="54">
        <f>SUM(C20:H20)</f>
        <v>454</v>
      </c>
      <c r="C20" s="185">
        <f>SUM(일반자료실!C65)</f>
        <v>313</v>
      </c>
      <c r="D20" s="191"/>
      <c r="E20" s="185">
        <f>SUM(일반자료실!D65)</f>
        <v>34</v>
      </c>
      <c r="F20" s="191"/>
      <c r="G20" s="155">
        <f>SUM(일반자료실!E65)</f>
        <v>99</v>
      </c>
      <c r="H20" s="155">
        <v>8</v>
      </c>
      <c r="I20" s="134" t="s">
        <v>60</v>
      </c>
    </row>
    <row r="21" spans="1:9" ht="27" customHeight="1" x14ac:dyDescent="0.3">
      <c r="A21" s="150" t="s">
        <v>63</v>
      </c>
      <c r="B21" s="123">
        <f>SUM(일반자료실!B70)</f>
        <v>3653</v>
      </c>
      <c r="C21" s="187">
        <f>SUM(일반자료실!C70)</f>
        <v>2665</v>
      </c>
      <c r="D21" s="192"/>
      <c r="E21" s="193">
        <f>SUM(일반자료실!D70)</f>
        <v>257</v>
      </c>
      <c r="F21" s="194"/>
      <c r="G21" s="125">
        <f>SUM(일반자료실!E70)</f>
        <v>684</v>
      </c>
      <c r="H21" s="126">
        <f>SUM(일반자료실!F70)</f>
        <v>47</v>
      </c>
      <c r="I21" s="156"/>
    </row>
  </sheetData>
  <mergeCells count="26">
    <mergeCell ref="C20:D20"/>
    <mergeCell ref="E20:F20"/>
    <mergeCell ref="C21:D21"/>
    <mergeCell ref="E21:F21"/>
    <mergeCell ref="A18:A19"/>
    <mergeCell ref="B18:B19"/>
    <mergeCell ref="C18:G18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G8:H8"/>
    <mergeCell ref="G9:H9"/>
    <mergeCell ref="C12:D12"/>
    <mergeCell ref="E12:F12"/>
    <mergeCell ref="G12:H12"/>
    <mergeCell ref="A1:I1"/>
    <mergeCell ref="C6:E6"/>
    <mergeCell ref="F6:I6"/>
    <mergeCell ref="G7:H7"/>
    <mergeCell ref="A2:J2"/>
  </mergeCells>
  <phoneticPr fontId="1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72"/>
  <sheetViews>
    <sheetView topLeftCell="A34" zoomScaleNormal="100" zoomScaleSheetLayoutView="100" workbookViewId="0">
      <selection activeCell="F53" sqref="F53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198" t="s">
        <v>11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23"/>
      <c r="N1" s="23"/>
      <c r="O1" s="23"/>
      <c r="P1" s="23"/>
      <c r="Q1" s="23"/>
      <c r="R1" s="23"/>
    </row>
    <row r="2" spans="1:18" ht="20.25" x14ac:dyDescent="0.3">
      <c r="A2" s="199" t="s">
        <v>70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22"/>
      <c r="N2" s="22"/>
      <c r="O2" s="22"/>
      <c r="P2" s="22"/>
      <c r="Q2" s="22"/>
      <c r="R2" s="22"/>
    </row>
    <row r="3" spans="1:18" ht="17.25" thickBot="1" x14ac:dyDescent="0.35"/>
    <row r="4" spans="1:18" ht="16.5" customHeight="1" x14ac:dyDescent="0.3">
      <c r="A4" s="200" t="s">
        <v>55</v>
      </c>
      <c r="B4" s="202" t="s">
        <v>24</v>
      </c>
      <c r="C4" s="202"/>
      <c r="D4" s="202"/>
      <c r="E4" s="202"/>
      <c r="F4" s="202"/>
      <c r="G4" s="202"/>
      <c r="H4" s="202"/>
      <c r="I4" s="202"/>
      <c r="J4" s="202"/>
      <c r="K4" s="202"/>
      <c r="L4" s="203"/>
    </row>
    <row r="5" spans="1:18" x14ac:dyDescent="0.3">
      <c r="A5" s="201"/>
      <c r="B5" s="204" t="s">
        <v>9</v>
      </c>
      <c r="C5" s="204"/>
      <c r="D5" s="204"/>
      <c r="E5" s="204"/>
      <c r="F5" s="204"/>
      <c r="G5" s="204"/>
      <c r="H5" s="204"/>
      <c r="I5" s="204"/>
      <c r="J5" s="204"/>
      <c r="K5" s="204"/>
      <c r="L5" s="205"/>
    </row>
    <row r="6" spans="1:18" x14ac:dyDescent="0.3">
      <c r="A6" s="201"/>
      <c r="B6" s="204" t="s">
        <v>25</v>
      </c>
      <c r="C6" s="204"/>
      <c r="D6" s="204"/>
      <c r="E6" s="204"/>
      <c r="F6" s="204"/>
      <c r="G6" s="204"/>
      <c r="H6" s="204"/>
      <c r="I6" s="204"/>
      <c r="J6" s="204"/>
      <c r="K6" s="204"/>
      <c r="L6" s="205"/>
    </row>
    <row r="7" spans="1:18" x14ac:dyDescent="0.3">
      <c r="A7" s="2" t="s">
        <v>51</v>
      </c>
    </row>
    <row r="8" spans="1:18" x14ac:dyDescent="0.3">
      <c r="A8" s="209" t="s">
        <v>32</v>
      </c>
      <c r="B8" s="211" t="s">
        <v>14</v>
      </c>
      <c r="C8" s="213" t="s">
        <v>21</v>
      </c>
      <c r="D8" s="214"/>
      <c r="E8" s="214"/>
      <c r="F8" s="214"/>
      <c r="G8" s="214"/>
      <c r="H8" s="215" t="s">
        <v>38</v>
      </c>
      <c r="I8" s="215"/>
      <c r="J8" s="215"/>
      <c r="K8" s="215"/>
      <c r="L8" s="216" t="s">
        <v>3</v>
      </c>
    </row>
    <row r="9" spans="1:18" ht="15.75" customHeight="1" x14ac:dyDescent="0.3">
      <c r="A9" s="210"/>
      <c r="B9" s="212"/>
      <c r="C9" s="21" t="s">
        <v>29</v>
      </c>
      <c r="D9" s="20" t="s">
        <v>4</v>
      </c>
      <c r="E9" s="20" t="s">
        <v>2</v>
      </c>
      <c r="F9" s="147" t="s">
        <v>17</v>
      </c>
      <c r="G9" s="98" t="s">
        <v>50</v>
      </c>
      <c r="H9" s="20" t="s">
        <v>1</v>
      </c>
      <c r="I9" s="52" t="s">
        <v>4</v>
      </c>
      <c r="J9" s="52" t="s">
        <v>2</v>
      </c>
      <c r="K9" s="19" t="s">
        <v>50</v>
      </c>
      <c r="L9" s="217"/>
    </row>
    <row r="10" spans="1:18" s="143" customFormat="1" ht="22.5" customHeight="1" x14ac:dyDescent="0.3">
      <c r="A10" s="159">
        <v>45870</v>
      </c>
      <c r="B10" s="160">
        <f t="shared" ref="B10:B36" si="0">AVERAGE(G10+K10)</f>
        <v>36</v>
      </c>
      <c r="C10" s="137">
        <v>3</v>
      </c>
      <c r="D10" s="138">
        <v>1</v>
      </c>
      <c r="E10" s="151">
        <v>1</v>
      </c>
      <c r="F10" s="152">
        <v>0</v>
      </c>
      <c r="G10" s="153">
        <f t="shared" ref="G10:G36" si="1">SUM(C10:F10)</f>
        <v>5</v>
      </c>
      <c r="H10" s="138">
        <v>15</v>
      </c>
      <c r="I10" s="138">
        <v>8</v>
      </c>
      <c r="J10" s="138">
        <v>8</v>
      </c>
      <c r="K10" s="154">
        <f>SUM(H10:J10)</f>
        <v>31</v>
      </c>
      <c r="L10" s="134"/>
    </row>
    <row r="11" spans="1:18" s="143" customFormat="1" ht="22.5" customHeight="1" x14ac:dyDescent="0.3">
      <c r="A11" s="159">
        <v>45871</v>
      </c>
      <c r="B11" s="160">
        <f t="shared" si="0"/>
        <v>62</v>
      </c>
      <c r="C11" s="132">
        <v>7</v>
      </c>
      <c r="D11" s="128">
        <v>0</v>
      </c>
      <c r="E11" s="129">
        <v>4</v>
      </c>
      <c r="F11" s="127">
        <v>0</v>
      </c>
      <c r="G11" s="153">
        <f t="shared" si="1"/>
        <v>11</v>
      </c>
      <c r="H11" s="128">
        <v>25</v>
      </c>
      <c r="I11" s="128">
        <v>11</v>
      </c>
      <c r="J11" s="128">
        <v>15</v>
      </c>
      <c r="K11" s="154">
        <f t="shared" ref="K11:K36" si="2">SUM(H11:J11)</f>
        <v>51</v>
      </c>
      <c r="L11" s="163"/>
      <c r="M11" s="144"/>
    </row>
    <row r="12" spans="1:18" s="143" customFormat="1" ht="22.5" customHeight="1" x14ac:dyDescent="0.3">
      <c r="A12" s="159">
        <v>45872</v>
      </c>
      <c r="B12" s="160">
        <f t="shared" si="0"/>
        <v>29</v>
      </c>
      <c r="C12" s="132">
        <v>3</v>
      </c>
      <c r="D12" s="128">
        <v>0</v>
      </c>
      <c r="E12" s="129">
        <v>0</v>
      </c>
      <c r="F12" s="127">
        <v>0</v>
      </c>
      <c r="G12" s="153">
        <f t="shared" si="1"/>
        <v>3</v>
      </c>
      <c r="H12" s="128">
        <v>13</v>
      </c>
      <c r="I12" s="128">
        <v>10</v>
      </c>
      <c r="J12" s="128">
        <v>3</v>
      </c>
      <c r="K12" s="154">
        <f t="shared" si="2"/>
        <v>26</v>
      </c>
      <c r="L12" s="163"/>
      <c r="M12" s="144"/>
    </row>
    <row r="13" spans="1:18" s="143" customFormat="1" ht="22.5" customHeight="1" x14ac:dyDescent="0.3">
      <c r="A13" s="159">
        <v>45874</v>
      </c>
      <c r="B13" s="160">
        <f t="shared" si="0"/>
        <v>61</v>
      </c>
      <c r="C13" s="132">
        <v>8</v>
      </c>
      <c r="D13" s="128">
        <v>1</v>
      </c>
      <c r="E13" s="129">
        <v>1</v>
      </c>
      <c r="F13" s="127">
        <v>0</v>
      </c>
      <c r="G13" s="153">
        <f t="shared" si="1"/>
        <v>10</v>
      </c>
      <c r="H13" s="128">
        <v>25</v>
      </c>
      <c r="I13" s="128">
        <v>8</v>
      </c>
      <c r="J13" s="128">
        <v>18</v>
      </c>
      <c r="K13" s="154">
        <f t="shared" si="2"/>
        <v>51</v>
      </c>
      <c r="L13" s="163"/>
      <c r="M13" s="145"/>
    </row>
    <row r="14" spans="1:18" s="143" customFormat="1" ht="22.5" customHeight="1" x14ac:dyDescent="0.3">
      <c r="A14" s="159">
        <v>45875</v>
      </c>
      <c r="B14" s="160">
        <f t="shared" si="0"/>
        <v>34</v>
      </c>
      <c r="C14" s="132">
        <v>2</v>
      </c>
      <c r="D14" s="128">
        <v>1</v>
      </c>
      <c r="E14" s="129">
        <v>0</v>
      </c>
      <c r="F14" s="127">
        <v>0</v>
      </c>
      <c r="G14" s="153">
        <f t="shared" si="1"/>
        <v>3</v>
      </c>
      <c r="H14" s="128">
        <v>15</v>
      </c>
      <c r="I14" s="128">
        <v>6</v>
      </c>
      <c r="J14" s="128">
        <v>10</v>
      </c>
      <c r="K14" s="154">
        <f t="shared" si="2"/>
        <v>31</v>
      </c>
      <c r="L14" s="163"/>
      <c r="M14" s="145"/>
    </row>
    <row r="15" spans="1:18" s="143" customFormat="1" ht="22.5" customHeight="1" x14ac:dyDescent="0.3">
      <c r="A15" s="159">
        <v>45876</v>
      </c>
      <c r="B15" s="160">
        <f t="shared" si="0"/>
        <v>38</v>
      </c>
      <c r="C15" s="161">
        <v>3</v>
      </c>
      <c r="D15" s="128">
        <v>2</v>
      </c>
      <c r="E15" s="129">
        <v>1</v>
      </c>
      <c r="F15" s="127">
        <v>1</v>
      </c>
      <c r="G15" s="153">
        <f t="shared" si="1"/>
        <v>7</v>
      </c>
      <c r="H15" s="130">
        <v>15</v>
      </c>
      <c r="I15" s="130">
        <v>12</v>
      </c>
      <c r="J15" s="130">
        <v>4</v>
      </c>
      <c r="K15" s="154">
        <f t="shared" si="2"/>
        <v>31</v>
      </c>
      <c r="L15" s="134"/>
      <c r="M15" s="145"/>
    </row>
    <row r="16" spans="1:18" s="143" customFormat="1" ht="22.5" customHeight="1" x14ac:dyDescent="0.3">
      <c r="A16" s="159">
        <v>45877</v>
      </c>
      <c r="B16" s="160">
        <f t="shared" si="0"/>
        <v>44</v>
      </c>
      <c r="C16" s="161">
        <v>3</v>
      </c>
      <c r="D16" s="129">
        <v>0</v>
      </c>
      <c r="E16" s="129">
        <v>1</v>
      </c>
      <c r="F16" s="127">
        <v>0</v>
      </c>
      <c r="G16" s="153">
        <f t="shared" si="1"/>
        <v>4</v>
      </c>
      <c r="H16" s="130">
        <v>20</v>
      </c>
      <c r="I16" s="130">
        <v>14</v>
      </c>
      <c r="J16" s="130">
        <v>6</v>
      </c>
      <c r="K16" s="154">
        <f t="shared" si="2"/>
        <v>40</v>
      </c>
      <c r="L16" s="134"/>
      <c r="M16" s="145"/>
    </row>
    <row r="17" spans="1:13" s="143" customFormat="1" ht="22.5" customHeight="1" x14ac:dyDescent="0.3">
      <c r="A17" s="159">
        <v>45878</v>
      </c>
      <c r="B17" s="160">
        <f t="shared" si="0"/>
        <v>87</v>
      </c>
      <c r="C17" s="161">
        <v>10</v>
      </c>
      <c r="D17" s="129">
        <v>0</v>
      </c>
      <c r="E17" s="129">
        <v>3</v>
      </c>
      <c r="F17" s="127">
        <v>1</v>
      </c>
      <c r="G17" s="153">
        <f t="shared" si="1"/>
        <v>14</v>
      </c>
      <c r="H17" s="130">
        <v>36</v>
      </c>
      <c r="I17" s="130">
        <v>15</v>
      </c>
      <c r="J17" s="130">
        <v>22</v>
      </c>
      <c r="K17" s="154">
        <f t="shared" si="2"/>
        <v>73</v>
      </c>
      <c r="L17" s="164"/>
      <c r="M17" s="144"/>
    </row>
    <row r="18" spans="1:13" s="143" customFormat="1" ht="22.5" customHeight="1" x14ac:dyDescent="0.3">
      <c r="A18" s="159">
        <v>45879</v>
      </c>
      <c r="B18" s="160">
        <f t="shared" si="0"/>
        <v>38</v>
      </c>
      <c r="C18" s="161">
        <v>7</v>
      </c>
      <c r="D18" s="129">
        <v>1</v>
      </c>
      <c r="E18" s="129">
        <v>2</v>
      </c>
      <c r="F18" s="127">
        <v>0</v>
      </c>
      <c r="G18" s="153">
        <f t="shared" si="1"/>
        <v>10</v>
      </c>
      <c r="H18" s="128">
        <v>14</v>
      </c>
      <c r="I18" s="128">
        <v>5</v>
      </c>
      <c r="J18" s="128">
        <v>9</v>
      </c>
      <c r="K18" s="154">
        <f t="shared" si="2"/>
        <v>28</v>
      </c>
      <c r="L18" s="165"/>
      <c r="M18" s="144"/>
    </row>
    <row r="19" spans="1:13" s="143" customFormat="1" ht="22.5" customHeight="1" x14ac:dyDescent="0.3">
      <c r="A19" s="159">
        <v>45881</v>
      </c>
      <c r="B19" s="160">
        <f t="shared" si="0"/>
        <v>48</v>
      </c>
      <c r="C19" s="161">
        <v>10</v>
      </c>
      <c r="D19" s="128">
        <v>2</v>
      </c>
      <c r="E19" s="129">
        <v>0</v>
      </c>
      <c r="F19" s="127">
        <v>1</v>
      </c>
      <c r="G19" s="153">
        <f t="shared" si="1"/>
        <v>13</v>
      </c>
      <c r="H19" s="128">
        <v>17</v>
      </c>
      <c r="I19" s="128">
        <v>8</v>
      </c>
      <c r="J19" s="129">
        <v>10</v>
      </c>
      <c r="K19" s="154">
        <f t="shared" si="2"/>
        <v>35</v>
      </c>
      <c r="L19" s="134"/>
      <c r="M19" s="144"/>
    </row>
    <row r="20" spans="1:13" s="143" customFormat="1" ht="22.5" customHeight="1" x14ac:dyDescent="0.3">
      <c r="A20" s="159">
        <v>45882</v>
      </c>
      <c r="B20" s="160">
        <f t="shared" si="0"/>
        <v>31</v>
      </c>
      <c r="C20" s="161">
        <v>0</v>
      </c>
      <c r="D20" s="128">
        <v>0</v>
      </c>
      <c r="E20" s="129">
        <v>1</v>
      </c>
      <c r="F20" s="127">
        <v>0</v>
      </c>
      <c r="G20" s="153">
        <f t="shared" si="1"/>
        <v>1</v>
      </c>
      <c r="H20" s="128">
        <v>15</v>
      </c>
      <c r="I20" s="128">
        <v>11</v>
      </c>
      <c r="J20" s="128">
        <v>4</v>
      </c>
      <c r="K20" s="154">
        <f t="shared" si="2"/>
        <v>30</v>
      </c>
      <c r="L20" s="164"/>
      <c r="M20" s="144"/>
    </row>
    <row r="21" spans="1:13" s="143" customFormat="1" ht="22.5" customHeight="1" x14ac:dyDescent="0.3">
      <c r="A21" s="159">
        <v>45883</v>
      </c>
      <c r="B21" s="160">
        <f t="shared" si="0"/>
        <v>33</v>
      </c>
      <c r="C21" s="161">
        <v>5</v>
      </c>
      <c r="D21" s="128">
        <v>1</v>
      </c>
      <c r="E21" s="129">
        <v>0</v>
      </c>
      <c r="F21" s="127">
        <v>1</v>
      </c>
      <c r="G21" s="153">
        <f t="shared" si="1"/>
        <v>7</v>
      </c>
      <c r="H21" s="128">
        <v>13</v>
      </c>
      <c r="I21" s="128">
        <v>7</v>
      </c>
      <c r="J21" s="128">
        <v>6</v>
      </c>
      <c r="K21" s="154">
        <f t="shared" si="2"/>
        <v>26</v>
      </c>
      <c r="L21" s="134"/>
      <c r="M21" s="144"/>
    </row>
    <row r="22" spans="1:13" s="143" customFormat="1" ht="22.5" customHeight="1" x14ac:dyDescent="0.3">
      <c r="A22" s="159">
        <v>45884</v>
      </c>
      <c r="B22" s="160">
        <f t="shared" si="0"/>
        <v>0</v>
      </c>
      <c r="C22" s="161">
        <v>0</v>
      </c>
      <c r="D22" s="128">
        <v>0</v>
      </c>
      <c r="E22" s="129">
        <v>0</v>
      </c>
      <c r="F22" s="127">
        <v>0</v>
      </c>
      <c r="G22" s="153">
        <f t="shared" si="1"/>
        <v>0</v>
      </c>
      <c r="H22" s="130">
        <v>0</v>
      </c>
      <c r="I22" s="130">
        <v>0</v>
      </c>
      <c r="J22" s="130">
        <v>0</v>
      </c>
      <c r="K22" s="154">
        <f t="shared" si="2"/>
        <v>0</v>
      </c>
      <c r="L22" s="164"/>
      <c r="M22" s="145"/>
    </row>
    <row r="23" spans="1:13" s="143" customFormat="1" ht="22.5" customHeight="1" x14ac:dyDescent="0.3">
      <c r="A23" s="159">
        <v>45885</v>
      </c>
      <c r="B23" s="160">
        <f t="shared" si="0"/>
        <v>53</v>
      </c>
      <c r="C23" s="162">
        <v>8</v>
      </c>
      <c r="D23" s="129">
        <v>0</v>
      </c>
      <c r="E23" s="129">
        <v>2</v>
      </c>
      <c r="F23" s="127">
        <v>0</v>
      </c>
      <c r="G23" s="153">
        <f t="shared" si="1"/>
        <v>10</v>
      </c>
      <c r="H23" s="130">
        <v>21</v>
      </c>
      <c r="I23" s="130">
        <v>10</v>
      </c>
      <c r="J23" s="130">
        <v>12</v>
      </c>
      <c r="K23" s="154">
        <f t="shared" si="2"/>
        <v>43</v>
      </c>
      <c r="L23" s="134"/>
      <c r="M23" s="145"/>
    </row>
    <row r="24" spans="1:13" s="143" customFormat="1" ht="22.5" customHeight="1" x14ac:dyDescent="0.3">
      <c r="A24" s="159">
        <v>45886</v>
      </c>
      <c r="B24" s="160">
        <f t="shared" si="0"/>
        <v>32</v>
      </c>
      <c r="C24" s="162">
        <v>3</v>
      </c>
      <c r="D24" s="129">
        <v>0</v>
      </c>
      <c r="E24" s="129">
        <v>0</v>
      </c>
      <c r="F24" s="127">
        <v>0</v>
      </c>
      <c r="G24" s="153">
        <f t="shared" si="1"/>
        <v>3</v>
      </c>
      <c r="H24" s="130">
        <v>14</v>
      </c>
      <c r="I24" s="130">
        <v>6</v>
      </c>
      <c r="J24" s="130">
        <v>9</v>
      </c>
      <c r="K24" s="154">
        <f t="shared" si="2"/>
        <v>29</v>
      </c>
      <c r="L24" s="164"/>
      <c r="M24" s="145"/>
    </row>
    <row r="25" spans="1:13" s="143" customFormat="1" ht="22.5" customHeight="1" x14ac:dyDescent="0.3">
      <c r="A25" s="159">
        <v>45888</v>
      </c>
      <c r="B25" s="160">
        <f t="shared" si="0"/>
        <v>43</v>
      </c>
      <c r="C25" s="161">
        <v>5</v>
      </c>
      <c r="D25" s="128">
        <v>1</v>
      </c>
      <c r="E25" s="129">
        <v>0</v>
      </c>
      <c r="F25" s="127">
        <v>0</v>
      </c>
      <c r="G25" s="153">
        <f t="shared" si="1"/>
        <v>6</v>
      </c>
      <c r="H25" s="128">
        <v>18</v>
      </c>
      <c r="I25" s="128">
        <v>8</v>
      </c>
      <c r="J25" s="128">
        <v>11</v>
      </c>
      <c r="K25" s="154">
        <f t="shared" si="2"/>
        <v>37</v>
      </c>
      <c r="L25" s="136"/>
      <c r="M25" s="144"/>
    </row>
    <row r="26" spans="1:13" s="143" customFormat="1" ht="22.5" customHeight="1" x14ac:dyDescent="0.3">
      <c r="A26" s="159">
        <v>45889</v>
      </c>
      <c r="B26" s="160">
        <f t="shared" si="0"/>
        <v>51</v>
      </c>
      <c r="C26" s="161">
        <v>4</v>
      </c>
      <c r="D26" s="128">
        <v>0</v>
      </c>
      <c r="E26" s="129">
        <v>1</v>
      </c>
      <c r="F26" s="127">
        <v>0</v>
      </c>
      <c r="G26" s="153">
        <f t="shared" si="1"/>
        <v>5</v>
      </c>
      <c r="H26" s="128">
        <v>23</v>
      </c>
      <c r="I26" s="128">
        <v>7</v>
      </c>
      <c r="J26" s="128">
        <v>16</v>
      </c>
      <c r="K26" s="154">
        <f t="shared" si="2"/>
        <v>46</v>
      </c>
      <c r="L26" s="164"/>
      <c r="M26" s="144"/>
    </row>
    <row r="27" spans="1:13" s="143" customFormat="1" ht="22.5" customHeight="1" x14ac:dyDescent="0.3">
      <c r="A27" s="159">
        <v>45890</v>
      </c>
      <c r="B27" s="160">
        <f t="shared" si="0"/>
        <v>45</v>
      </c>
      <c r="C27" s="161">
        <v>5</v>
      </c>
      <c r="D27" s="128">
        <v>0</v>
      </c>
      <c r="E27" s="129">
        <v>2</v>
      </c>
      <c r="F27" s="127">
        <v>0</v>
      </c>
      <c r="G27" s="153">
        <f t="shared" si="1"/>
        <v>7</v>
      </c>
      <c r="H27" s="128">
        <v>19</v>
      </c>
      <c r="I27" s="128">
        <v>10</v>
      </c>
      <c r="J27" s="128">
        <v>9</v>
      </c>
      <c r="K27" s="154">
        <f t="shared" si="2"/>
        <v>38</v>
      </c>
      <c r="L27" s="164"/>
      <c r="M27" s="144"/>
    </row>
    <row r="28" spans="1:13" s="143" customFormat="1" ht="22.5" customHeight="1" x14ac:dyDescent="0.3">
      <c r="A28" s="159">
        <v>45891</v>
      </c>
      <c r="B28" s="160">
        <f t="shared" si="0"/>
        <v>19</v>
      </c>
      <c r="C28" s="132">
        <v>0</v>
      </c>
      <c r="D28" s="128">
        <v>0</v>
      </c>
      <c r="E28" s="129">
        <v>3</v>
      </c>
      <c r="F28" s="127">
        <v>0</v>
      </c>
      <c r="G28" s="153">
        <f t="shared" si="1"/>
        <v>3</v>
      </c>
      <c r="H28" s="128">
        <v>8</v>
      </c>
      <c r="I28" s="128">
        <v>3</v>
      </c>
      <c r="J28" s="128">
        <v>5</v>
      </c>
      <c r="K28" s="154">
        <f t="shared" si="2"/>
        <v>16</v>
      </c>
      <c r="L28" s="134"/>
      <c r="M28" s="144"/>
    </row>
    <row r="29" spans="1:13" s="143" customFormat="1" ht="22.5" customHeight="1" x14ac:dyDescent="0.3">
      <c r="A29" s="159">
        <v>45892</v>
      </c>
      <c r="B29" s="160">
        <f t="shared" si="0"/>
        <v>63</v>
      </c>
      <c r="C29" s="132">
        <v>6</v>
      </c>
      <c r="D29" s="128">
        <v>1</v>
      </c>
      <c r="E29" s="129">
        <v>1</v>
      </c>
      <c r="F29" s="127">
        <v>0</v>
      </c>
      <c r="G29" s="153">
        <f t="shared" si="1"/>
        <v>8</v>
      </c>
      <c r="H29" s="130">
        <v>27</v>
      </c>
      <c r="I29" s="130">
        <v>14</v>
      </c>
      <c r="J29" s="130">
        <v>14</v>
      </c>
      <c r="K29" s="154">
        <f t="shared" si="2"/>
        <v>55</v>
      </c>
      <c r="L29" s="134"/>
      <c r="M29" s="146"/>
    </row>
    <row r="30" spans="1:13" s="143" customFormat="1" ht="22.5" customHeight="1" x14ac:dyDescent="0.3">
      <c r="A30" s="159">
        <v>45893</v>
      </c>
      <c r="B30" s="160">
        <f t="shared" si="0"/>
        <v>26</v>
      </c>
      <c r="C30" s="132">
        <v>2</v>
      </c>
      <c r="D30" s="128">
        <v>0</v>
      </c>
      <c r="E30" s="129">
        <v>2</v>
      </c>
      <c r="F30" s="127">
        <v>0</v>
      </c>
      <c r="G30" s="153">
        <f t="shared" si="1"/>
        <v>4</v>
      </c>
      <c r="H30" s="130">
        <v>10</v>
      </c>
      <c r="I30" s="130">
        <v>8</v>
      </c>
      <c r="J30" s="130">
        <v>4</v>
      </c>
      <c r="K30" s="154">
        <f t="shared" si="2"/>
        <v>22</v>
      </c>
      <c r="L30" s="163"/>
      <c r="M30" s="146"/>
    </row>
    <row r="31" spans="1:13" s="143" customFormat="1" ht="22.5" customHeight="1" x14ac:dyDescent="0.3">
      <c r="A31" s="159">
        <v>45895</v>
      </c>
      <c r="B31" s="160">
        <f t="shared" si="0"/>
        <v>40</v>
      </c>
      <c r="C31" s="132">
        <v>2</v>
      </c>
      <c r="D31" s="128">
        <v>0</v>
      </c>
      <c r="E31" s="129">
        <v>0</v>
      </c>
      <c r="F31" s="127">
        <v>0</v>
      </c>
      <c r="G31" s="153">
        <f t="shared" si="1"/>
        <v>2</v>
      </c>
      <c r="H31" s="130">
        <v>19</v>
      </c>
      <c r="I31" s="130">
        <v>10</v>
      </c>
      <c r="J31" s="130">
        <v>9</v>
      </c>
      <c r="K31" s="154">
        <f t="shared" si="2"/>
        <v>38</v>
      </c>
      <c r="L31" s="163"/>
    </row>
    <row r="32" spans="1:13" s="143" customFormat="1" ht="22.5" customHeight="1" x14ac:dyDescent="0.3">
      <c r="A32" s="159">
        <v>45896</v>
      </c>
      <c r="B32" s="160">
        <f t="shared" si="0"/>
        <v>34</v>
      </c>
      <c r="C32" s="132">
        <v>2</v>
      </c>
      <c r="D32" s="128">
        <v>0</v>
      </c>
      <c r="E32" s="129">
        <v>1</v>
      </c>
      <c r="F32" s="127">
        <v>0</v>
      </c>
      <c r="G32" s="153">
        <f t="shared" si="1"/>
        <v>3</v>
      </c>
      <c r="H32" s="130">
        <v>15</v>
      </c>
      <c r="I32" s="130">
        <v>8</v>
      </c>
      <c r="J32" s="130">
        <v>8</v>
      </c>
      <c r="K32" s="154">
        <f t="shared" si="2"/>
        <v>31</v>
      </c>
      <c r="L32" s="163"/>
    </row>
    <row r="33" spans="1:13" s="143" customFormat="1" ht="22.5" customHeight="1" x14ac:dyDescent="0.3">
      <c r="A33" s="159">
        <v>45897</v>
      </c>
      <c r="B33" s="160">
        <f t="shared" si="0"/>
        <v>39</v>
      </c>
      <c r="C33" s="132">
        <v>2</v>
      </c>
      <c r="D33" s="128">
        <v>0</v>
      </c>
      <c r="E33" s="129">
        <v>0</v>
      </c>
      <c r="F33" s="127">
        <v>0</v>
      </c>
      <c r="G33" s="153">
        <f t="shared" si="1"/>
        <v>2</v>
      </c>
      <c r="H33" s="130">
        <v>18</v>
      </c>
      <c r="I33" s="130">
        <v>10</v>
      </c>
      <c r="J33" s="130">
        <v>9</v>
      </c>
      <c r="K33" s="154">
        <f t="shared" si="2"/>
        <v>37</v>
      </c>
      <c r="L33" s="163"/>
    </row>
    <row r="34" spans="1:13" s="143" customFormat="1" ht="22.5" customHeight="1" x14ac:dyDescent="0.3">
      <c r="A34" s="159">
        <v>45898</v>
      </c>
      <c r="B34" s="160">
        <f t="shared" si="0"/>
        <v>39</v>
      </c>
      <c r="C34" s="132">
        <v>0</v>
      </c>
      <c r="D34" s="128">
        <v>1</v>
      </c>
      <c r="E34" s="129">
        <v>0</v>
      </c>
      <c r="F34" s="127">
        <v>0</v>
      </c>
      <c r="G34" s="153">
        <f t="shared" si="1"/>
        <v>1</v>
      </c>
      <c r="H34" s="130">
        <v>15</v>
      </c>
      <c r="I34" s="130">
        <v>6</v>
      </c>
      <c r="J34" s="130">
        <v>17</v>
      </c>
      <c r="K34" s="154">
        <f t="shared" si="2"/>
        <v>38</v>
      </c>
      <c r="L34" s="163"/>
    </row>
    <row r="35" spans="1:13" s="143" customFormat="1" ht="22.5" customHeight="1" x14ac:dyDescent="0.3">
      <c r="A35" s="159">
        <v>45899</v>
      </c>
      <c r="B35" s="160">
        <f t="shared" si="0"/>
        <v>49</v>
      </c>
      <c r="C35" s="132">
        <v>6</v>
      </c>
      <c r="D35" s="128">
        <v>1</v>
      </c>
      <c r="E35" s="129">
        <v>3</v>
      </c>
      <c r="F35" s="127">
        <v>1</v>
      </c>
      <c r="G35" s="153">
        <f t="shared" si="1"/>
        <v>11</v>
      </c>
      <c r="H35" s="130">
        <v>19</v>
      </c>
      <c r="I35" s="130">
        <v>10</v>
      </c>
      <c r="J35" s="130">
        <v>9</v>
      </c>
      <c r="K35" s="154">
        <f t="shared" si="2"/>
        <v>38</v>
      </c>
      <c r="L35" s="163"/>
    </row>
    <row r="36" spans="1:13" s="143" customFormat="1" ht="22.5" customHeight="1" thickBot="1" x14ac:dyDescent="0.35">
      <c r="A36" s="159">
        <v>45900</v>
      </c>
      <c r="B36" s="160">
        <f t="shared" si="0"/>
        <v>27</v>
      </c>
      <c r="C36" s="132">
        <v>3</v>
      </c>
      <c r="D36" s="128">
        <v>0</v>
      </c>
      <c r="E36" s="129">
        <v>1</v>
      </c>
      <c r="F36" s="127">
        <v>1</v>
      </c>
      <c r="G36" s="153">
        <f t="shared" si="1"/>
        <v>5</v>
      </c>
      <c r="H36" s="130">
        <v>11</v>
      </c>
      <c r="I36" s="130">
        <v>8</v>
      </c>
      <c r="J36" s="130">
        <v>3</v>
      </c>
      <c r="K36" s="154">
        <f t="shared" si="2"/>
        <v>22</v>
      </c>
      <c r="L36" s="163"/>
    </row>
    <row r="37" spans="1:13" s="140" customFormat="1" ht="22.5" customHeight="1" thickBot="1" x14ac:dyDescent="0.35">
      <c r="A37" s="40" t="s">
        <v>19</v>
      </c>
      <c r="B37" s="30">
        <f t="shared" ref="B37:K37" si="3">SUM(B10:B36)</f>
        <v>1101</v>
      </c>
      <c r="C37" s="30">
        <f t="shared" si="3"/>
        <v>109</v>
      </c>
      <c r="D37" s="30">
        <f t="shared" si="3"/>
        <v>13</v>
      </c>
      <c r="E37" s="30">
        <f t="shared" si="3"/>
        <v>30</v>
      </c>
      <c r="F37" s="30">
        <f t="shared" si="3"/>
        <v>6</v>
      </c>
      <c r="G37" s="30">
        <f t="shared" si="3"/>
        <v>158</v>
      </c>
      <c r="H37" s="30">
        <f t="shared" si="3"/>
        <v>460</v>
      </c>
      <c r="I37" s="30">
        <f t="shared" si="3"/>
        <v>233</v>
      </c>
      <c r="J37" s="30">
        <f t="shared" si="3"/>
        <v>250</v>
      </c>
      <c r="K37" s="30">
        <f t="shared" si="3"/>
        <v>943</v>
      </c>
      <c r="L37" s="31"/>
      <c r="M37" s="139"/>
    </row>
    <row r="38" spans="1:13" ht="17.25" thickBot="1" x14ac:dyDescent="0.35">
      <c r="A38" s="2" t="s">
        <v>62</v>
      </c>
      <c r="L38" s="16"/>
      <c r="M38" s="15"/>
    </row>
    <row r="39" spans="1:13" x14ac:dyDescent="0.3">
      <c r="A39" s="222" t="s">
        <v>41</v>
      </c>
      <c r="B39" s="224" t="s">
        <v>22</v>
      </c>
      <c r="C39" s="226" t="s">
        <v>21</v>
      </c>
      <c r="D39" s="206"/>
      <c r="E39" s="206"/>
      <c r="F39" s="206"/>
      <c r="G39" s="206"/>
      <c r="H39" s="206" t="s">
        <v>38</v>
      </c>
      <c r="I39" s="206"/>
      <c r="J39" s="206"/>
      <c r="K39" s="206"/>
      <c r="L39" s="207" t="s">
        <v>3</v>
      </c>
    </row>
    <row r="40" spans="1:13" x14ac:dyDescent="0.3">
      <c r="A40" s="223"/>
      <c r="B40" s="225"/>
      <c r="C40" s="14" t="s">
        <v>1</v>
      </c>
      <c r="D40" s="13" t="s">
        <v>4</v>
      </c>
      <c r="E40" s="13" t="s">
        <v>2</v>
      </c>
      <c r="F40" s="13" t="s">
        <v>17</v>
      </c>
      <c r="G40" s="12" t="s">
        <v>50</v>
      </c>
      <c r="H40" s="11" t="s">
        <v>1</v>
      </c>
      <c r="I40" s="13" t="s">
        <v>4</v>
      </c>
      <c r="J40" s="13" t="s">
        <v>2</v>
      </c>
      <c r="K40" s="11" t="s">
        <v>50</v>
      </c>
      <c r="L40" s="208"/>
    </row>
    <row r="41" spans="1:13" x14ac:dyDescent="0.3">
      <c r="A41" s="28" t="s">
        <v>30</v>
      </c>
      <c r="B41" s="7">
        <f>SUM(G41+K41)</f>
        <v>1150</v>
      </c>
      <c r="C41" s="6">
        <v>125</v>
      </c>
      <c r="D41" s="6">
        <v>11</v>
      </c>
      <c r="E41" s="6">
        <v>23</v>
      </c>
      <c r="F41" s="6">
        <v>9</v>
      </c>
      <c r="G41" s="10">
        <f>SUM(C41:F41)</f>
        <v>168</v>
      </c>
      <c r="H41" s="5">
        <v>485</v>
      </c>
      <c r="I41" s="5">
        <v>299</v>
      </c>
      <c r="J41" s="5">
        <v>198</v>
      </c>
      <c r="K41" s="10">
        <f>SUM(H41:J41)</f>
        <v>982</v>
      </c>
      <c r="L41" s="3" t="s">
        <v>60</v>
      </c>
    </row>
    <row r="42" spans="1:13" x14ac:dyDescent="0.3">
      <c r="A42" s="28" t="s">
        <v>36</v>
      </c>
      <c r="B42" s="111">
        <v>1278</v>
      </c>
      <c r="C42" s="110">
        <v>134</v>
      </c>
      <c r="D42" s="110">
        <v>14</v>
      </c>
      <c r="E42" s="109">
        <v>26</v>
      </c>
      <c r="F42" s="109">
        <v>2</v>
      </c>
      <c r="G42" s="10">
        <v>176</v>
      </c>
      <c r="H42" s="110">
        <v>547</v>
      </c>
      <c r="I42" s="110">
        <v>353</v>
      </c>
      <c r="J42" s="110">
        <v>202</v>
      </c>
      <c r="K42" s="10">
        <v>1102</v>
      </c>
      <c r="L42" s="62" t="s">
        <v>60</v>
      </c>
    </row>
    <row r="43" spans="1:13" x14ac:dyDescent="0.3">
      <c r="A43" s="28" t="s">
        <v>35</v>
      </c>
      <c r="B43" s="7">
        <f t="shared" ref="B43:B48" si="4">SUM(G43+K43)</f>
        <v>1114</v>
      </c>
      <c r="C43" s="18">
        <v>128</v>
      </c>
      <c r="D43" s="17">
        <v>16</v>
      </c>
      <c r="E43" s="63">
        <v>24</v>
      </c>
      <c r="F43" s="63">
        <v>3</v>
      </c>
      <c r="G43" s="10">
        <f>SUM(C43:F43)</f>
        <v>171</v>
      </c>
      <c r="H43" s="17">
        <v>470</v>
      </c>
      <c r="I43" s="17">
        <v>331</v>
      </c>
      <c r="J43" s="17">
        <v>142</v>
      </c>
      <c r="K43" s="10">
        <f>SUM(H43:J43)</f>
        <v>943</v>
      </c>
      <c r="L43" s="62" t="s">
        <v>60</v>
      </c>
    </row>
    <row r="44" spans="1:13" x14ac:dyDescent="0.3">
      <c r="A44" s="28" t="s">
        <v>40</v>
      </c>
      <c r="B44" s="7">
        <f t="shared" si="4"/>
        <v>1126</v>
      </c>
      <c r="C44" s="26">
        <v>123</v>
      </c>
      <c r="D44" s="25">
        <v>11</v>
      </c>
      <c r="E44" s="63">
        <v>20</v>
      </c>
      <c r="F44" s="63">
        <v>2</v>
      </c>
      <c r="G44" s="10">
        <v>156</v>
      </c>
      <c r="H44" s="25">
        <v>486</v>
      </c>
      <c r="I44" s="25">
        <v>303</v>
      </c>
      <c r="J44" s="25">
        <v>18</v>
      </c>
      <c r="K44" s="10">
        <v>970</v>
      </c>
      <c r="L44" s="62" t="s">
        <v>60</v>
      </c>
    </row>
    <row r="45" spans="1:13" x14ac:dyDescent="0.3">
      <c r="A45" s="28" t="s">
        <v>34</v>
      </c>
      <c r="B45" s="7">
        <f t="shared" si="4"/>
        <v>1050</v>
      </c>
      <c r="C45" s="26">
        <v>115</v>
      </c>
      <c r="D45" s="25">
        <v>6</v>
      </c>
      <c r="E45" s="63">
        <v>26</v>
      </c>
      <c r="F45" s="63">
        <v>6</v>
      </c>
      <c r="G45" s="10">
        <f>SUM(C45:F45)</f>
        <v>153</v>
      </c>
      <c r="H45" s="25">
        <v>452</v>
      </c>
      <c r="I45" s="25">
        <v>261</v>
      </c>
      <c r="J45" s="25">
        <v>184</v>
      </c>
      <c r="K45" s="10">
        <f>SUM(H45:J45)</f>
        <v>897</v>
      </c>
      <c r="L45" s="62" t="s">
        <v>67</v>
      </c>
    </row>
    <row r="46" spans="1:13" x14ac:dyDescent="0.3">
      <c r="A46" s="28" t="s">
        <v>33</v>
      </c>
      <c r="B46" s="7">
        <f t="shared" si="4"/>
        <v>1038</v>
      </c>
      <c r="C46" s="26">
        <v>106</v>
      </c>
      <c r="D46" s="25">
        <v>8</v>
      </c>
      <c r="E46" s="63">
        <v>27</v>
      </c>
      <c r="F46" s="63">
        <v>2</v>
      </c>
      <c r="G46" s="10">
        <f>SUM(C46:F46)</f>
        <v>143</v>
      </c>
      <c r="H46" s="25">
        <v>441</v>
      </c>
      <c r="I46" s="25">
        <v>236</v>
      </c>
      <c r="J46" s="25">
        <v>218</v>
      </c>
      <c r="K46" s="10">
        <v>895</v>
      </c>
      <c r="L46" s="62" t="s">
        <v>67</v>
      </c>
    </row>
    <row r="47" spans="1:13" x14ac:dyDescent="0.3">
      <c r="A47" s="28" t="s">
        <v>45</v>
      </c>
      <c r="B47" s="7">
        <f t="shared" si="4"/>
        <v>1212</v>
      </c>
      <c r="C47" s="6">
        <v>113</v>
      </c>
      <c r="D47" s="5">
        <v>9</v>
      </c>
      <c r="E47" s="5">
        <v>30</v>
      </c>
      <c r="F47" s="5">
        <v>4</v>
      </c>
      <c r="G47" s="10">
        <f>SUM(C47:F47)</f>
        <v>156</v>
      </c>
      <c r="H47" s="4">
        <v>512</v>
      </c>
      <c r="I47" s="5">
        <v>250</v>
      </c>
      <c r="J47" s="4">
        <v>294</v>
      </c>
      <c r="K47" s="10">
        <f>SUM(H47:J47)</f>
        <v>1056</v>
      </c>
      <c r="L47" s="62" t="s">
        <v>67</v>
      </c>
    </row>
    <row r="48" spans="1:13" x14ac:dyDescent="0.3">
      <c r="A48" s="28" t="s">
        <v>48</v>
      </c>
      <c r="B48" s="7">
        <f t="shared" si="4"/>
        <v>1101</v>
      </c>
      <c r="C48" s="6">
        <v>109</v>
      </c>
      <c r="D48" s="5">
        <v>13</v>
      </c>
      <c r="E48" s="5">
        <v>30</v>
      </c>
      <c r="F48" s="5">
        <v>6</v>
      </c>
      <c r="G48" s="10">
        <f>SUM(C48:F48)</f>
        <v>158</v>
      </c>
      <c r="H48" s="4">
        <v>460</v>
      </c>
      <c r="I48" s="5">
        <v>233</v>
      </c>
      <c r="J48" s="4">
        <v>250</v>
      </c>
      <c r="K48" s="10">
        <f>SUM(H48:J48)</f>
        <v>943</v>
      </c>
      <c r="L48" s="62" t="s">
        <v>67</v>
      </c>
    </row>
    <row r="49" spans="1:12" x14ac:dyDescent="0.3">
      <c r="A49" s="28" t="s">
        <v>28</v>
      </c>
      <c r="B49" s="7"/>
      <c r="C49" s="6"/>
      <c r="D49" s="5"/>
      <c r="E49" s="5"/>
      <c r="F49" s="5"/>
      <c r="G49" s="10"/>
      <c r="H49" s="4"/>
      <c r="I49" s="5"/>
      <c r="J49" s="4"/>
      <c r="K49" s="10"/>
      <c r="L49" s="62"/>
    </row>
    <row r="50" spans="1:12" x14ac:dyDescent="0.3">
      <c r="A50" s="28" t="s">
        <v>47</v>
      </c>
      <c r="B50" s="7"/>
      <c r="C50" s="6"/>
      <c r="D50" s="6"/>
      <c r="E50" s="6"/>
      <c r="F50" s="6"/>
      <c r="G50" s="10"/>
      <c r="H50" s="4"/>
      <c r="I50" s="5"/>
      <c r="J50" s="5"/>
      <c r="K50" s="10"/>
      <c r="L50" s="62"/>
    </row>
    <row r="51" spans="1:12" x14ac:dyDescent="0.3">
      <c r="A51" s="28" t="s">
        <v>43</v>
      </c>
      <c r="B51" s="7"/>
      <c r="C51" s="6"/>
      <c r="D51" s="5"/>
      <c r="E51" s="5"/>
      <c r="F51" s="5"/>
      <c r="G51" s="10"/>
      <c r="H51" s="4"/>
      <c r="I51" s="5"/>
      <c r="J51" s="4"/>
      <c r="K51" s="10"/>
      <c r="L51" s="62"/>
    </row>
    <row r="52" spans="1:12" ht="17.25" thickBot="1" x14ac:dyDescent="0.35">
      <c r="A52" s="32" t="s">
        <v>39</v>
      </c>
      <c r="B52" s="33"/>
      <c r="C52" s="34"/>
      <c r="D52" s="35"/>
      <c r="E52" s="37"/>
      <c r="F52" s="141"/>
      <c r="G52" s="36"/>
      <c r="H52" s="37"/>
      <c r="I52" s="37"/>
      <c r="J52" s="37"/>
      <c r="K52" s="36"/>
      <c r="L52" s="29"/>
    </row>
    <row r="53" spans="1:12" s="2" customFormat="1" ht="17.25" thickBot="1" x14ac:dyDescent="0.35">
      <c r="A53" s="38" t="s">
        <v>64</v>
      </c>
      <c r="B53" s="39">
        <f>SUM(B41:B52)</f>
        <v>9069</v>
      </c>
      <c r="C53" s="39">
        <f t="shared" ref="C53:K53" si="5">SUM(C41:C52)</f>
        <v>953</v>
      </c>
      <c r="D53" s="39">
        <f t="shared" si="5"/>
        <v>88</v>
      </c>
      <c r="E53" s="39">
        <f t="shared" si="5"/>
        <v>206</v>
      </c>
      <c r="F53" s="39">
        <f t="shared" si="5"/>
        <v>34</v>
      </c>
      <c r="G53" s="39">
        <f t="shared" si="5"/>
        <v>1281</v>
      </c>
      <c r="H53" s="39">
        <f t="shared" si="5"/>
        <v>3853</v>
      </c>
      <c r="I53" s="39">
        <f t="shared" si="5"/>
        <v>2266</v>
      </c>
      <c r="J53" s="39">
        <f t="shared" si="5"/>
        <v>1506</v>
      </c>
      <c r="K53" s="39">
        <f t="shared" si="5"/>
        <v>7788</v>
      </c>
      <c r="L53" s="157"/>
    </row>
    <row r="54" spans="1:12" ht="17.25" thickBot="1" x14ac:dyDescent="0.35">
      <c r="A54" s="40" t="s">
        <v>58</v>
      </c>
      <c r="B54" s="43">
        <f>SUM(G54+K54)</f>
        <v>13171</v>
      </c>
      <c r="C54" s="43">
        <v>1237</v>
      </c>
      <c r="D54" s="43">
        <v>124</v>
      </c>
      <c r="E54" s="43">
        <v>183</v>
      </c>
      <c r="F54" s="43">
        <v>69</v>
      </c>
      <c r="G54" s="43">
        <f>SUM(C54:F54)</f>
        <v>1613</v>
      </c>
      <c r="H54" s="43">
        <v>6942</v>
      </c>
      <c r="I54" s="43">
        <v>2295</v>
      </c>
      <c r="J54" s="43">
        <v>2321</v>
      </c>
      <c r="K54" s="43">
        <f>SUM(H54:J54)</f>
        <v>11558</v>
      </c>
      <c r="L54" s="158"/>
    </row>
    <row r="55" spans="1:12" ht="17.25" thickBot="1" x14ac:dyDescent="0.35">
      <c r="A55" s="84" t="s">
        <v>7</v>
      </c>
    </row>
    <row r="56" spans="1:12" ht="16.5" customHeight="1" x14ac:dyDescent="0.3">
      <c r="A56" s="209" t="s">
        <v>41</v>
      </c>
      <c r="B56" s="218" t="s">
        <v>18</v>
      </c>
      <c r="C56" s="206" t="s">
        <v>13</v>
      </c>
      <c r="D56" s="206"/>
      <c r="E56" s="206"/>
      <c r="F56" s="206"/>
      <c r="G56" s="220" t="s">
        <v>3</v>
      </c>
      <c r="H56" s="67"/>
      <c r="I56" s="67"/>
    </row>
    <row r="57" spans="1:12" x14ac:dyDescent="0.3">
      <c r="A57" s="210"/>
      <c r="B57" s="219"/>
      <c r="C57" s="9" t="s">
        <v>1</v>
      </c>
      <c r="D57" s="9" t="s">
        <v>4</v>
      </c>
      <c r="E57" s="95" t="s">
        <v>2</v>
      </c>
      <c r="F57" s="114" t="s">
        <v>17</v>
      </c>
      <c r="G57" s="221"/>
      <c r="H57" s="68"/>
      <c r="I57" s="68"/>
    </row>
    <row r="58" spans="1:12" x14ac:dyDescent="0.3">
      <c r="A58" s="148" t="s">
        <v>30</v>
      </c>
      <c r="B58" s="25">
        <f t="shared" ref="B58:B63" si="6">SUM(C58:F58)</f>
        <v>460</v>
      </c>
      <c r="C58" s="5">
        <v>340</v>
      </c>
      <c r="D58" s="5">
        <v>30</v>
      </c>
      <c r="E58" s="5">
        <v>78</v>
      </c>
      <c r="F58" s="5">
        <v>12</v>
      </c>
      <c r="G58" s="62" t="s">
        <v>60</v>
      </c>
      <c r="H58" s="64"/>
      <c r="I58" s="64"/>
    </row>
    <row r="59" spans="1:12" x14ac:dyDescent="0.25">
      <c r="A59" s="148" t="s">
        <v>36</v>
      </c>
      <c r="B59" s="25">
        <f t="shared" si="6"/>
        <v>521</v>
      </c>
      <c r="C59" s="5">
        <v>374</v>
      </c>
      <c r="D59" s="5">
        <v>41</v>
      </c>
      <c r="E59" s="96">
        <v>101</v>
      </c>
      <c r="F59" s="5">
        <v>5</v>
      </c>
      <c r="G59" s="62" t="s">
        <v>60</v>
      </c>
      <c r="H59" s="64"/>
      <c r="I59" s="64"/>
    </row>
    <row r="60" spans="1:12" x14ac:dyDescent="0.3">
      <c r="A60" s="148" t="s">
        <v>35</v>
      </c>
      <c r="B60" s="25">
        <f t="shared" si="6"/>
        <v>442</v>
      </c>
      <c r="C60" s="25">
        <v>326</v>
      </c>
      <c r="D60" s="5">
        <v>34</v>
      </c>
      <c r="E60" s="5">
        <v>79</v>
      </c>
      <c r="F60" s="97">
        <v>3</v>
      </c>
      <c r="G60" s="62" t="s">
        <v>60</v>
      </c>
      <c r="H60" s="65"/>
      <c r="I60" s="65"/>
    </row>
    <row r="61" spans="1:12" x14ac:dyDescent="0.3">
      <c r="A61" s="148" t="s">
        <v>40</v>
      </c>
      <c r="B61" s="25">
        <f t="shared" si="6"/>
        <v>476</v>
      </c>
      <c r="C61" s="5">
        <v>369</v>
      </c>
      <c r="D61" s="5">
        <v>32</v>
      </c>
      <c r="E61" s="5">
        <v>71</v>
      </c>
      <c r="F61" s="5">
        <v>4</v>
      </c>
      <c r="G61" s="62" t="s">
        <v>60</v>
      </c>
      <c r="H61" s="64"/>
      <c r="I61" s="64"/>
    </row>
    <row r="62" spans="1:12" x14ac:dyDescent="0.25">
      <c r="A62" s="148" t="s">
        <v>34</v>
      </c>
      <c r="B62" s="25">
        <f t="shared" si="6"/>
        <v>468</v>
      </c>
      <c r="C62" s="5">
        <v>322</v>
      </c>
      <c r="D62" s="5">
        <v>59</v>
      </c>
      <c r="E62" s="96">
        <v>80</v>
      </c>
      <c r="F62" s="96">
        <v>7</v>
      </c>
      <c r="G62" s="62" t="s">
        <v>60</v>
      </c>
      <c r="H62" s="64"/>
      <c r="I62" s="64"/>
    </row>
    <row r="63" spans="1:12" x14ac:dyDescent="0.25">
      <c r="A63" s="148" t="s">
        <v>33</v>
      </c>
      <c r="B63" s="25">
        <f t="shared" si="6"/>
        <v>412</v>
      </c>
      <c r="C63" s="5">
        <v>309</v>
      </c>
      <c r="D63" s="5">
        <v>10</v>
      </c>
      <c r="E63" s="96">
        <v>89</v>
      </c>
      <c r="F63" s="96">
        <v>4</v>
      </c>
      <c r="G63" s="62" t="s">
        <v>60</v>
      </c>
      <c r="H63" s="64"/>
      <c r="I63" s="64"/>
    </row>
    <row r="64" spans="1:12" x14ac:dyDescent="0.3">
      <c r="A64" s="148" t="s">
        <v>45</v>
      </c>
      <c r="B64" s="25">
        <f>SUM(C64:F64)</f>
        <v>420</v>
      </c>
      <c r="C64" s="5">
        <v>312</v>
      </c>
      <c r="D64" s="5">
        <v>17</v>
      </c>
      <c r="E64" s="5">
        <v>87</v>
      </c>
      <c r="F64" s="5">
        <v>4</v>
      </c>
      <c r="G64" s="62" t="s">
        <v>60</v>
      </c>
      <c r="H64" s="64"/>
      <c r="I64" s="64"/>
    </row>
    <row r="65" spans="1:12" x14ac:dyDescent="0.3">
      <c r="A65" s="148" t="s">
        <v>48</v>
      </c>
      <c r="B65" s="25">
        <f>SUM(C65:F65)</f>
        <v>454</v>
      </c>
      <c r="C65" s="5">
        <v>313</v>
      </c>
      <c r="D65" s="5">
        <v>34</v>
      </c>
      <c r="E65" s="5">
        <v>99</v>
      </c>
      <c r="F65" s="5">
        <v>8</v>
      </c>
      <c r="G65" s="62" t="s">
        <v>60</v>
      </c>
      <c r="H65" s="64"/>
      <c r="I65" s="64"/>
    </row>
    <row r="66" spans="1:12" x14ac:dyDescent="0.3">
      <c r="A66" s="148" t="s">
        <v>28</v>
      </c>
      <c r="B66" s="25"/>
      <c r="C66" s="5"/>
      <c r="D66" s="5"/>
      <c r="E66" s="5"/>
      <c r="F66" s="5"/>
      <c r="G66" s="62"/>
      <c r="H66" s="64"/>
      <c r="I66" s="64"/>
    </row>
    <row r="67" spans="1:12" x14ac:dyDescent="0.3">
      <c r="A67" s="148" t="s">
        <v>47</v>
      </c>
      <c r="B67" s="25"/>
      <c r="C67" s="5"/>
      <c r="D67" s="5"/>
      <c r="E67" s="75"/>
      <c r="F67" s="75"/>
      <c r="G67" s="62"/>
      <c r="H67" s="64"/>
      <c r="I67" s="64"/>
    </row>
    <row r="68" spans="1:12" x14ac:dyDescent="0.3">
      <c r="A68" s="148" t="s">
        <v>43</v>
      </c>
      <c r="B68" s="25"/>
      <c r="C68" s="5"/>
      <c r="D68" s="5"/>
      <c r="E68" s="5"/>
      <c r="F68" s="5"/>
      <c r="G68" s="62"/>
      <c r="H68" s="64"/>
      <c r="I68" s="64"/>
      <c r="J68"/>
      <c r="K68"/>
      <c r="L68"/>
    </row>
    <row r="69" spans="1:12" ht="17.25" thickBot="1" x14ac:dyDescent="0.35">
      <c r="A69" s="44" t="s">
        <v>39</v>
      </c>
      <c r="B69" s="25"/>
      <c r="C69" s="37"/>
      <c r="D69" s="37"/>
      <c r="E69" s="37"/>
      <c r="F69" s="115"/>
      <c r="G69" s="62"/>
      <c r="H69" s="64"/>
      <c r="I69" s="64"/>
      <c r="J69"/>
      <c r="K69"/>
      <c r="L69"/>
    </row>
    <row r="70" spans="1:12" s="2" customFormat="1" ht="17.25" thickBot="1" x14ac:dyDescent="0.35">
      <c r="A70" s="40" t="s">
        <v>64</v>
      </c>
      <c r="B70" s="41">
        <f>SUM(B58:B69)</f>
        <v>3653</v>
      </c>
      <c r="C70" s="41">
        <f t="shared" ref="C70:F70" si="7">SUM(C58:C69)</f>
        <v>2665</v>
      </c>
      <c r="D70" s="41">
        <f t="shared" si="7"/>
        <v>257</v>
      </c>
      <c r="E70" s="41">
        <f t="shared" si="7"/>
        <v>684</v>
      </c>
      <c r="F70" s="41">
        <f t="shared" si="7"/>
        <v>47</v>
      </c>
      <c r="G70" s="62"/>
      <c r="H70" s="64"/>
      <c r="I70" s="64"/>
    </row>
    <row r="71" spans="1:12" ht="17.25" thickBot="1" x14ac:dyDescent="0.35">
      <c r="A71" s="40" t="s">
        <v>58</v>
      </c>
      <c r="B71" s="41">
        <f>SUM(C71:F71)</f>
        <v>4454</v>
      </c>
      <c r="C71" s="41">
        <v>3395</v>
      </c>
      <c r="D71" s="41">
        <v>310</v>
      </c>
      <c r="E71" s="41">
        <v>663</v>
      </c>
      <c r="F71" s="116">
        <v>86</v>
      </c>
      <c r="G71" s="117"/>
      <c r="H71" s="66"/>
      <c r="I71" s="66"/>
      <c r="J71"/>
      <c r="K71"/>
      <c r="L71"/>
    </row>
    <row r="72" spans="1:12" x14ac:dyDescent="0.3">
      <c r="A72" s="84"/>
      <c r="J72"/>
      <c r="K72"/>
      <c r="L72"/>
    </row>
  </sheetData>
  <mergeCells count="20">
    <mergeCell ref="A56:A57"/>
    <mergeCell ref="B56:B57"/>
    <mergeCell ref="C56:F56"/>
    <mergeCell ref="G56:G57"/>
    <mergeCell ref="A39:A40"/>
    <mergeCell ref="B39:B40"/>
    <mergeCell ref="C39:G39"/>
    <mergeCell ref="H39:K39"/>
    <mergeCell ref="L39:L40"/>
    <mergeCell ref="A8:A9"/>
    <mergeCell ref="B8:B9"/>
    <mergeCell ref="C8:G8"/>
    <mergeCell ref="H8:K8"/>
    <mergeCell ref="L8:L9"/>
    <mergeCell ref="A1:L1"/>
    <mergeCell ref="A2:L2"/>
    <mergeCell ref="A4:A6"/>
    <mergeCell ref="B4:L4"/>
    <mergeCell ref="B5:L5"/>
    <mergeCell ref="B6:L6"/>
  </mergeCells>
  <phoneticPr fontId="16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2"/>
  <sheetViews>
    <sheetView topLeftCell="A31" zoomScaleNormal="100" zoomScaleSheetLayoutView="80" workbookViewId="0">
      <selection activeCell="I50" sqref="I50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198" t="s">
        <v>10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23"/>
      <c r="M1" s="23"/>
      <c r="N1" s="23"/>
      <c r="O1" s="23"/>
    </row>
    <row r="2" spans="1:15" ht="20.25" x14ac:dyDescent="0.3">
      <c r="A2" s="199" t="s">
        <v>70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79"/>
      <c r="M2" s="22"/>
      <c r="N2" s="22"/>
      <c r="O2" s="22"/>
    </row>
    <row r="3" spans="1:15" ht="20.25" x14ac:dyDescent="0.3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22"/>
      <c r="M3" s="22"/>
      <c r="N3" s="22"/>
      <c r="O3" s="22"/>
    </row>
    <row r="4" spans="1:15" ht="20.25" x14ac:dyDescent="0.3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22"/>
      <c r="M4" s="22"/>
      <c r="N4" s="22"/>
      <c r="O4" s="22"/>
    </row>
    <row r="5" spans="1:15" ht="33" x14ac:dyDescent="0.3">
      <c r="A5" s="73" t="s">
        <v>53</v>
      </c>
      <c r="B5" s="227" t="s">
        <v>8</v>
      </c>
      <c r="C5" s="228"/>
      <c r="D5" s="228"/>
      <c r="E5" s="228"/>
      <c r="F5" s="228"/>
      <c r="G5" s="228"/>
      <c r="H5" s="228"/>
      <c r="I5" s="228"/>
      <c r="J5" s="228"/>
      <c r="K5" s="229"/>
    </row>
    <row r="6" spans="1:15" ht="23.1" customHeight="1" x14ac:dyDescent="0.3">
      <c r="A6" s="74" t="s">
        <v>51</v>
      </c>
      <c r="B6" s="71"/>
      <c r="C6" s="71"/>
      <c r="D6" s="71"/>
      <c r="E6" s="71"/>
      <c r="F6" s="71"/>
      <c r="G6" s="71"/>
      <c r="H6" s="71"/>
      <c r="I6" s="71"/>
      <c r="J6" s="71"/>
      <c r="K6" s="72"/>
    </row>
    <row r="7" spans="1:15" ht="23.1" customHeight="1" x14ac:dyDescent="0.3">
      <c r="A7" s="209" t="s">
        <v>32</v>
      </c>
      <c r="B7" s="211" t="s">
        <v>14</v>
      </c>
      <c r="C7" s="213" t="s">
        <v>42</v>
      </c>
      <c r="D7" s="214"/>
      <c r="E7" s="214"/>
      <c r="F7" s="230"/>
      <c r="G7" s="231" t="s">
        <v>12</v>
      </c>
      <c r="H7" s="214"/>
      <c r="I7" s="214"/>
      <c r="J7" s="230"/>
      <c r="K7" s="216" t="s">
        <v>3</v>
      </c>
    </row>
    <row r="8" spans="1:15" ht="23.1" customHeight="1" x14ac:dyDescent="0.3">
      <c r="A8" s="210"/>
      <c r="B8" s="212"/>
      <c r="C8" s="21" t="s">
        <v>29</v>
      </c>
      <c r="D8" s="53" t="s">
        <v>4</v>
      </c>
      <c r="E8" s="20" t="s">
        <v>2</v>
      </c>
      <c r="F8" s="19" t="s">
        <v>50</v>
      </c>
      <c r="G8" s="20" t="s">
        <v>1</v>
      </c>
      <c r="H8" s="52" t="s">
        <v>4</v>
      </c>
      <c r="I8" s="20" t="s">
        <v>2</v>
      </c>
      <c r="J8" s="19" t="s">
        <v>50</v>
      </c>
      <c r="K8" s="217"/>
    </row>
    <row r="9" spans="1:15" ht="23.1" customHeight="1" x14ac:dyDescent="0.3">
      <c r="A9" s="159">
        <v>45870</v>
      </c>
      <c r="B9" s="131">
        <f t="shared" ref="B9:B35" si="0">SUM(F9+J9)</f>
        <v>14</v>
      </c>
      <c r="C9" s="132">
        <v>1</v>
      </c>
      <c r="D9" s="132">
        <v>0</v>
      </c>
      <c r="E9" s="128">
        <v>1</v>
      </c>
      <c r="F9" s="133">
        <f t="shared" ref="F9:F35" si="1">SUM(C9:E9)</f>
        <v>2</v>
      </c>
      <c r="G9" s="128">
        <v>3</v>
      </c>
      <c r="H9" s="128">
        <v>2</v>
      </c>
      <c r="I9" s="128">
        <v>7</v>
      </c>
      <c r="J9" s="133">
        <f>SUM(G9:I9)</f>
        <v>12</v>
      </c>
      <c r="K9" s="134"/>
    </row>
    <row r="10" spans="1:15" ht="23.1" customHeight="1" x14ac:dyDescent="0.3">
      <c r="A10" s="159">
        <v>45871</v>
      </c>
      <c r="B10" s="131">
        <f t="shared" si="0"/>
        <v>20</v>
      </c>
      <c r="C10" s="132">
        <v>1</v>
      </c>
      <c r="D10" s="132">
        <v>0</v>
      </c>
      <c r="E10" s="128">
        <v>2</v>
      </c>
      <c r="F10" s="133">
        <f t="shared" si="1"/>
        <v>3</v>
      </c>
      <c r="G10" s="130">
        <v>3</v>
      </c>
      <c r="H10" s="130">
        <v>9</v>
      </c>
      <c r="I10" s="130">
        <v>5</v>
      </c>
      <c r="J10" s="133">
        <f t="shared" ref="J10:J35" si="2">SUM(G10:I10)</f>
        <v>17</v>
      </c>
      <c r="K10" s="134"/>
    </row>
    <row r="11" spans="1:15" ht="23.1" customHeight="1" x14ac:dyDescent="0.3">
      <c r="A11" s="159">
        <v>45872</v>
      </c>
      <c r="B11" s="131">
        <f t="shared" si="0"/>
        <v>16</v>
      </c>
      <c r="C11" s="132">
        <v>4</v>
      </c>
      <c r="D11" s="132">
        <v>0</v>
      </c>
      <c r="E11" s="128">
        <v>3</v>
      </c>
      <c r="F11" s="133">
        <f t="shared" si="1"/>
        <v>7</v>
      </c>
      <c r="G11" s="130">
        <v>4</v>
      </c>
      <c r="H11" s="130">
        <v>0</v>
      </c>
      <c r="I11" s="130">
        <v>5</v>
      </c>
      <c r="J11" s="133">
        <f t="shared" si="2"/>
        <v>9</v>
      </c>
      <c r="K11" s="134"/>
    </row>
    <row r="12" spans="1:15" ht="23.1" customHeight="1" x14ac:dyDescent="0.3">
      <c r="A12" s="159">
        <v>45874</v>
      </c>
      <c r="B12" s="131">
        <f t="shared" si="0"/>
        <v>15</v>
      </c>
      <c r="C12" s="132">
        <v>1</v>
      </c>
      <c r="D12" s="132">
        <v>0</v>
      </c>
      <c r="E12" s="128">
        <v>3</v>
      </c>
      <c r="F12" s="133">
        <f t="shared" si="1"/>
        <v>4</v>
      </c>
      <c r="G12" s="130">
        <v>4</v>
      </c>
      <c r="H12" s="130">
        <v>0</v>
      </c>
      <c r="I12" s="130">
        <v>7</v>
      </c>
      <c r="J12" s="133">
        <f t="shared" si="2"/>
        <v>11</v>
      </c>
      <c r="K12" s="134"/>
    </row>
    <row r="13" spans="1:15" ht="23.1" customHeight="1" x14ac:dyDescent="0.3">
      <c r="A13" s="159">
        <v>45875</v>
      </c>
      <c r="B13" s="131">
        <f t="shared" si="0"/>
        <v>10</v>
      </c>
      <c r="C13" s="132">
        <v>0</v>
      </c>
      <c r="D13" s="132">
        <v>0</v>
      </c>
      <c r="E13" s="128">
        <v>0</v>
      </c>
      <c r="F13" s="133">
        <f t="shared" si="1"/>
        <v>0</v>
      </c>
      <c r="G13" s="130">
        <v>3</v>
      </c>
      <c r="H13" s="130">
        <v>2</v>
      </c>
      <c r="I13" s="130">
        <v>5</v>
      </c>
      <c r="J13" s="133">
        <f t="shared" si="2"/>
        <v>10</v>
      </c>
      <c r="K13" s="134"/>
    </row>
    <row r="14" spans="1:15" ht="23.1" customHeight="1" x14ac:dyDescent="0.3">
      <c r="A14" s="159">
        <v>45876</v>
      </c>
      <c r="B14" s="131">
        <f t="shared" si="0"/>
        <v>6</v>
      </c>
      <c r="C14" s="132">
        <v>0</v>
      </c>
      <c r="D14" s="132">
        <v>0</v>
      </c>
      <c r="E14" s="128">
        <v>0</v>
      </c>
      <c r="F14" s="133">
        <f t="shared" si="1"/>
        <v>0</v>
      </c>
      <c r="G14" s="130">
        <v>2</v>
      </c>
      <c r="H14" s="130">
        <v>0</v>
      </c>
      <c r="I14" s="130">
        <v>4</v>
      </c>
      <c r="J14" s="133">
        <f t="shared" si="2"/>
        <v>6</v>
      </c>
      <c r="K14" s="136"/>
    </row>
    <row r="15" spans="1:15" ht="23.1" customHeight="1" x14ac:dyDescent="0.3">
      <c r="A15" s="159">
        <v>45877</v>
      </c>
      <c r="B15" s="131">
        <f t="shared" si="0"/>
        <v>11</v>
      </c>
      <c r="C15" s="135">
        <v>0</v>
      </c>
      <c r="D15" s="135">
        <v>0</v>
      </c>
      <c r="E15" s="129">
        <v>0</v>
      </c>
      <c r="F15" s="133">
        <f t="shared" si="1"/>
        <v>0</v>
      </c>
      <c r="G15" s="130">
        <v>3</v>
      </c>
      <c r="H15" s="130">
        <v>2</v>
      </c>
      <c r="I15" s="130">
        <v>6</v>
      </c>
      <c r="J15" s="133">
        <f t="shared" si="2"/>
        <v>11</v>
      </c>
      <c r="K15" s="134"/>
    </row>
    <row r="16" spans="1:15" ht="23.1" customHeight="1" x14ac:dyDescent="0.3">
      <c r="A16" s="159">
        <v>45878</v>
      </c>
      <c r="B16" s="131">
        <f t="shared" si="0"/>
        <v>25</v>
      </c>
      <c r="C16" s="135">
        <v>0</v>
      </c>
      <c r="D16" s="135">
        <v>0</v>
      </c>
      <c r="E16" s="129">
        <v>0</v>
      </c>
      <c r="F16" s="133">
        <f t="shared" si="1"/>
        <v>0</v>
      </c>
      <c r="G16" s="130">
        <v>6</v>
      </c>
      <c r="H16" s="130">
        <v>4</v>
      </c>
      <c r="I16" s="130">
        <v>15</v>
      </c>
      <c r="J16" s="133">
        <f t="shared" si="2"/>
        <v>25</v>
      </c>
      <c r="K16" s="134"/>
    </row>
    <row r="17" spans="1:11" ht="23.1" customHeight="1" x14ac:dyDescent="0.3">
      <c r="A17" s="159">
        <v>45879</v>
      </c>
      <c r="B17" s="131">
        <f t="shared" si="0"/>
        <v>11</v>
      </c>
      <c r="C17" s="135">
        <v>0</v>
      </c>
      <c r="D17" s="135">
        <v>0</v>
      </c>
      <c r="E17" s="129">
        <v>0</v>
      </c>
      <c r="F17" s="133">
        <f t="shared" si="1"/>
        <v>0</v>
      </c>
      <c r="G17" s="130">
        <v>3</v>
      </c>
      <c r="H17" s="130">
        <v>2</v>
      </c>
      <c r="I17" s="130">
        <v>6</v>
      </c>
      <c r="J17" s="133">
        <f t="shared" si="2"/>
        <v>11</v>
      </c>
      <c r="K17" s="134"/>
    </row>
    <row r="18" spans="1:11" ht="23.1" customHeight="1" x14ac:dyDescent="0.3">
      <c r="A18" s="159">
        <v>45881</v>
      </c>
      <c r="B18" s="131">
        <f t="shared" si="0"/>
        <v>3</v>
      </c>
      <c r="C18" s="135">
        <v>1</v>
      </c>
      <c r="D18" s="135">
        <v>0</v>
      </c>
      <c r="E18" s="129">
        <v>2</v>
      </c>
      <c r="F18" s="133">
        <f t="shared" si="1"/>
        <v>3</v>
      </c>
      <c r="G18" s="130">
        <v>0</v>
      </c>
      <c r="H18" s="130">
        <v>0</v>
      </c>
      <c r="I18" s="130">
        <v>0</v>
      </c>
      <c r="J18" s="133">
        <f t="shared" si="2"/>
        <v>0</v>
      </c>
      <c r="K18" s="134"/>
    </row>
    <row r="19" spans="1:11" ht="23.1" customHeight="1" x14ac:dyDescent="0.3">
      <c r="A19" s="159">
        <v>45882</v>
      </c>
      <c r="B19" s="131">
        <f t="shared" si="0"/>
        <v>4</v>
      </c>
      <c r="C19" s="135">
        <v>0</v>
      </c>
      <c r="D19" s="135">
        <v>0</v>
      </c>
      <c r="E19" s="129">
        <v>0</v>
      </c>
      <c r="F19" s="133">
        <f t="shared" si="1"/>
        <v>0</v>
      </c>
      <c r="G19" s="130">
        <v>1</v>
      </c>
      <c r="H19" s="130">
        <v>0</v>
      </c>
      <c r="I19" s="130">
        <v>3</v>
      </c>
      <c r="J19" s="133">
        <f t="shared" si="2"/>
        <v>4</v>
      </c>
      <c r="K19" s="134"/>
    </row>
    <row r="20" spans="1:11" ht="23.1" customHeight="1" x14ac:dyDescent="0.3">
      <c r="A20" s="159">
        <v>45883</v>
      </c>
      <c r="B20" s="131">
        <f t="shared" si="0"/>
        <v>4</v>
      </c>
      <c r="C20" s="135">
        <v>0</v>
      </c>
      <c r="D20" s="135">
        <v>0</v>
      </c>
      <c r="E20" s="129">
        <v>0</v>
      </c>
      <c r="F20" s="133">
        <f t="shared" si="1"/>
        <v>0</v>
      </c>
      <c r="G20" s="130">
        <v>1</v>
      </c>
      <c r="H20" s="130">
        <v>0</v>
      </c>
      <c r="I20" s="130">
        <v>3</v>
      </c>
      <c r="J20" s="133">
        <f t="shared" si="2"/>
        <v>4</v>
      </c>
      <c r="K20" s="134"/>
    </row>
    <row r="21" spans="1:11" ht="23.1" customHeight="1" x14ac:dyDescent="0.3">
      <c r="A21" s="159">
        <v>45884</v>
      </c>
      <c r="B21" s="131">
        <f t="shared" si="0"/>
        <v>0</v>
      </c>
      <c r="C21" s="135">
        <v>0</v>
      </c>
      <c r="D21" s="135">
        <v>0</v>
      </c>
      <c r="E21" s="129">
        <v>0</v>
      </c>
      <c r="F21" s="133">
        <f t="shared" si="1"/>
        <v>0</v>
      </c>
      <c r="G21" s="130">
        <v>0</v>
      </c>
      <c r="H21" s="130">
        <v>0</v>
      </c>
      <c r="I21" s="130">
        <v>0</v>
      </c>
      <c r="J21" s="133">
        <f t="shared" si="2"/>
        <v>0</v>
      </c>
      <c r="K21" s="136"/>
    </row>
    <row r="22" spans="1:11" ht="23.1" customHeight="1" x14ac:dyDescent="0.3">
      <c r="A22" s="159">
        <v>45885</v>
      </c>
      <c r="B22" s="131">
        <f t="shared" si="0"/>
        <v>15</v>
      </c>
      <c r="C22" s="135">
        <v>0</v>
      </c>
      <c r="D22" s="135">
        <v>0</v>
      </c>
      <c r="E22" s="129">
        <v>0</v>
      </c>
      <c r="F22" s="133">
        <f t="shared" si="1"/>
        <v>0</v>
      </c>
      <c r="G22" s="130">
        <v>7</v>
      </c>
      <c r="H22" s="130">
        <v>0</v>
      </c>
      <c r="I22" s="130">
        <v>8</v>
      </c>
      <c r="J22" s="133">
        <f t="shared" si="2"/>
        <v>15</v>
      </c>
      <c r="K22" s="134"/>
    </row>
    <row r="23" spans="1:11" ht="23.1" customHeight="1" x14ac:dyDescent="0.3">
      <c r="A23" s="159">
        <v>45886</v>
      </c>
      <c r="B23" s="131">
        <f t="shared" si="0"/>
        <v>10</v>
      </c>
      <c r="C23" s="135">
        <v>1</v>
      </c>
      <c r="D23" s="135">
        <v>0</v>
      </c>
      <c r="E23" s="129">
        <v>1</v>
      </c>
      <c r="F23" s="133">
        <f t="shared" si="1"/>
        <v>2</v>
      </c>
      <c r="G23" s="130">
        <v>3</v>
      </c>
      <c r="H23" s="130">
        <v>0</v>
      </c>
      <c r="I23" s="130">
        <v>5</v>
      </c>
      <c r="J23" s="133">
        <f t="shared" si="2"/>
        <v>8</v>
      </c>
      <c r="K23" s="134"/>
    </row>
    <row r="24" spans="1:11" ht="23.1" customHeight="1" x14ac:dyDescent="0.3">
      <c r="A24" s="159">
        <v>45888</v>
      </c>
      <c r="B24" s="131">
        <f t="shared" si="0"/>
        <v>35</v>
      </c>
      <c r="C24" s="135">
        <v>1</v>
      </c>
      <c r="D24" s="135">
        <v>0</v>
      </c>
      <c r="E24" s="129">
        <v>17</v>
      </c>
      <c r="F24" s="133">
        <f t="shared" si="1"/>
        <v>18</v>
      </c>
      <c r="G24" s="130">
        <v>1</v>
      </c>
      <c r="H24" s="130">
        <v>4</v>
      </c>
      <c r="I24" s="130">
        <v>12</v>
      </c>
      <c r="J24" s="133">
        <f t="shared" si="2"/>
        <v>17</v>
      </c>
      <c r="K24" s="134"/>
    </row>
    <row r="25" spans="1:11" ht="23.1" customHeight="1" x14ac:dyDescent="0.3">
      <c r="A25" s="159">
        <v>45889</v>
      </c>
      <c r="B25" s="131">
        <f t="shared" si="0"/>
        <v>35</v>
      </c>
      <c r="C25" s="135">
        <v>1</v>
      </c>
      <c r="D25" s="135">
        <v>0</v>
      </c>
      <c r="E25" s="129">
        <v>17</v>
      </c>
      <c r="F25" s="133">
        <f t="shared" si="1"/>
        <v>18</v>
      </c>
      <c r="G25" s="130">
        <v>1</v>
      </c>
      <c r="H25" s="130">
        <v>4</v>
      </c>
      <c r="I25" s="130">
        <v>12</v>
      </c>
      <c r="J25" s="133">
        <f t="shared" si="2"/>
        <v>17</v>
      </c>
      <c r="K25" s="134"/>
    </row>
    <row r="26" spans="1:11" ht="23.1" customHeight="1" x14ac:dyDescent="0.3">
      <c r="A26" s="159">
        <v>45890</v>
      </c>
      <c r="B26" s="131">
        <f t="shared" si="0"/>
        <v>5</v>
      </c>
      <c r="C26" s="135">
        <v>0</v>
      </c>
      <c r="D26" s="135">
        <v>0</v>
      </c>
      <c r="E26" s="129">
        <v>0</v>
      </c>
      <c r="F26" s="133">
        <f t="shared" si="1"/>
        <v>0</v>
      </c>
      <c r="G26" s="130">
        <v>5</v>
      </c>
      <c r="H26" s="130">
        <v>0</v>
      </c>
      <c r="I26" s="130">
        <v>0</v>
      </c>
      <c r="J26" s="133">
        <f t="shared" si="2"/>
        <v>5</v>
      </c>
      <c r="K26" s="134"/>
    </row>
    <row r="27" spans="1:11" ht="23.1" customHeight="1" x14ac:dyDescent="0.3">
      <c r="A27" s="159">
        <v>45891</v>
      </c>
      <c r="B27" s="131">
        <f t="shared" si="0"/>
        <v>0</v>
      </c>
      <c r="C27" s="135">
        <v>0</v>
      </c>
      <c r="D27" s="135">
        <v>0</v>
      </c>
      <c r="E27" s="129">
        <v>0</v>
      </c>
      <c r="F27" s="133">
        <f t="shared" si="1"/>
        <v>0</v>
      </c>
      <c r="G27" s="130">
        <v>0</v>
      </c>
      <c r="H27" s="130">
        <v>0</v>
      </c>
      <c r="I27" s="130">
        <v>0</v>
      </c>
      <c r="J27" s="133">
        <f t="shared" si="2"/>
        <v>0</v>
      </c>
      <c r="K27" s="134"/>
    </row>
    <row r="28" spans="1:11" s="2" customFormat="1" ht="23.1" customHeight="1" x14ac:dyDescent="0.3">
      <c r="A28" s="159">
        <v>45892</v>
      </c>
      <c r="B28" s="131">
        <f t="shared" si="0"/>
        <v>14</v>
      </c>
      <c r="C28" s="135">
        <v>2</v>
      </c>
      <c r="D28" s="135">
        <v>0</v>
      </c>
      <c r="E28" s="129">
        <v>1</v>
      </c>
      <c r="F28" s="133">
        <f t="shared" si="1"/>
        <v>3</v>
      </c>
      <c r="G28" s="130">
        <v>3</v>
      </c>
      <c r="H28" s="130">
        <v>3</v>
      </c>
      <c r="I28" s="130">
        <v>5</v>
      </c>
      <c r="J28" s="133">
        <f t="shared" si="2"/>
        <v>11</v>
      </c>
      <c r="K28" s="134"/>
    </row>
    <row r="29" spans="1:11" s="2" customFormat="1" ht="23.1" customHeight="1" x14ac:dyDescent="0.3">
      <c r="A29" s="159">
        <v>45893</v>
      </c>
      <c r="B29" s="131">
        <f t="shared" si="0"/>
        <v>15</v>
      </c>
      <c r="C29" s="135">
        <v>2</v>
      </c>
      <c r="D29" s="135">
        <v>0</v>
      </c>
      <c r="E29" s="129">
        <v>2</v>
      </c>
      <c r="F29" s="133">
        <f t="shared" si="1"/>
        <v>4</v>
      </c>
      <c r="G29" s="130">
        <v>1</v>
      </c>
      <c r="H29" s="130">
        <v>7</v>
      </c>
      <c r="I29" s="130">
        <v>3</v>
      </c>
      <c r="J29" s="133">
        <f t="shared" si="2"/>
        <v>11</v>
      </c>
      <c r="K29" s="134"/>
    </row>
    <row r="30" spans="1:11" s="2" customFormat="1" ht="23.1" customHeight="1" x14ac:dyDescent="0.3">
      <c r="A30" s="159">
        <v>45895</v>
      </c>
      <c r="B30" s="131">
        <f t="shared" si="0"/>
        <v>0</v>
      </c>
      <c r="C30" s="132">
        <v>0</v>
      </c>
      <c r="D30" s="132">
        <v>0</v>
      </c>
      <c r="E30" s="128">
        <v>0</v>
      </c>
      <c r="F30" s="133">
        <f t="shared" si="1"/>
        <v>0</v>
      </c>
      <c r="G30" s="130">
        <v>0</v>
      </c>
      <c r="H30" s="130">
        <v>0</v>
      </c>
      <c r="I30" s="130">
        <v>0</v>
      </c>
      <c r="J30" s="133">
        <f t="shared" si="2"/>
        <v>0</v>
      </c>
      <c r="K30" s="134"/>
    </row>
    <row r="31" spans="1:11" s="2" customFormat="1" ht="23.1" customHeight="1" x14ac:dyDescent="0.3">
      <c r="A31" s="159">
        <v>45896</v>
      </c>
      <c r="B31" s="131">
        <f t="shared" si="0"/>
        <v>5</v>
      </c>
      <c r="C31" s="132">
        <v>0</v>
      </c>
      <c r="D31" s="132">
        <v>0</v>
      </c>
      <c r="E31" s="128">
        <v>0</v>
      </c>
      <c r="F31" s="133">
        <f t="shared" si="1"/>
        <v>0</v>
      </c>
      <c r="G31" s="130">
        <v>0</v>
      </c>
      <c r="H31" s="130">
        <v>5</v>
      </c>
      <c r="I31" s="130">
        <v>0</v>
      </c>
      <c r="J31" s="133">
        <f t="shared" si="2"/>
        <v>5</v>
      </c>
      <c r="K31" s="134"/>
    </row>
    <row r="32" spans="1:11" ht="23.1" customHeight="1" x14ac:dyDescent="0.3">
      <c r="A32" s="159">
        <v>45897</v>
      </c>
      <c r="B32" s="131">
        <f t="shared" si="0"/>
        <v>3</v>
      </c>
      <c r="C32" s="132">
        <v>0</v>
      </c>
      <c r="D32" s="132">
        <v>0</v>
      </c>
      <c r="E32" s="128">
        <v>0</v>
      </c>
      <c r="F32" s="133">
        <f t="shared" si="1"/>
        <v>0</v>
      </c>
      <c r="G32" s="130">
        <v>0</v>
      </c>
      <c r="H32" s="130">
        <v>3</v>
      </c>
      <c r="I32" s="130">
        <v>0</v>
      </c>
      <c r="J32" s="133">
        <f t="shared" si="2"/>
        <v>3</v>
      </c>
      <c r="K32" s="134"/>
    </row>
    <row r="33" spans="1:11" ht="23.1" customHeight="1" x14ac:dyDescent="0.3">
      <c r="A33" s="159">
        <v>45898</v>
      </c>
      <c r="B33" s="131">
        <f t="shared" si="0"/>
        <v>38</v>
      </c>
      <c r="C33" s="135">
        <v>0</v>
      </c>
      <c r="D33" s="135">
        <v>26</v>
      </c>
      <c r="E33" s="129">
        <v>0</v>
      </c>
      <c r="F33" s="133">
        <f t="shared" si="1"/>
        <v>26</v>
      </c>
      <c r="G33" s="130">
        <v>0</v>
      </c>
      <c r="H33" s="130">
        <v>12</v>
      </c>
      <c r="I33" s="130">
        <v>0</v>
      </c>
      <c r="J33" s="133">
        <f t="shared" si="2"/>
        <v>12</v>
      </c>
      <c r="K33" s="134"/>
    </row>
    <row r="34" spans="1:11" s="2" customFormat="1" ht="23.1" customHeight="1" x14ac:dyDescent="0.3">
      <c r="A34" s="159">
        <v>45899</v>
      </c>
      <c r="B34" s="131">
        <f t="shared" si="0"/>
        <v>18</v>
      </c>
      <c r="C34" s="135">
        <v>0</v>
      </c>
      <c r="D34" s="135">
        <v>0</v>
      </c>
      <c r="E34" s="129">
        <v>0</v>
      </c>
      <c r="F34" s="133">
        <f t="shared" si="1"/>
        <v>0</v>
      </c>
      <c r="G34" s="130">
        <v>2</v>
      </c>
      <c r="H34" s="130">
        <v>13</v>
      </c>
      <c r="I34" s="130">
        <v>3</v>
      </c>
      <c r="J34" s="133">
        <f t="shared" si="2"/>
        <v>18</v>
      </c>
      <c r="K34" s="134"/>
    </row>
    <row r="35" spans="1:11" s="2" customFormat="1" ht="23.1" customHeight="1" thickBot="1" x14ac:dyDescent="0.35">
      <c r="A35" s="159">
        <v>45900</v>
      </c>
      <c r="B35" s="131">
        <f t="shared" si="0"/>
        <v>5</v>
      </c>
      <c r="C35" s="135">
        <v>0</v>
      </c>
      <c r="D35" s="135">
        <v>0</v>
      </c>
      <c r="E35" s="129">
        <v>0</v>
      </c>
      <c r="F35" s="133">
        <f t="shared" si="1"/>
        <v>0</v>
      </c>
      <c r="G35" s="130">
        <v>2</v>
      </c>
      <c r="H35" s="130">
        <v>0</v>
      </c>
      <c r="I35" s="130">
        <v>3</v>
      </c>
      <c r="J35" s="133">
        <f t="shared" si="2"/>
        <v>5</v>
      </c>
      <c r="K35" s="134"/>
    </row>
    <row r="36" spans="1:11" ht="17.25" thickBot="1" x14ac:dyDescent="0.35">
      <c r="A36" s="58" t="s">
        <v>31</v>
      </c>
      <c r="B36" s="61">
        <f>SUM(F36+J36)</f>
        <v>337</v>
      </c>
      <c r="C36" s="61">
        <f t="shared" ref="C36:J36" si="3">SUM(C9:C35)</f>
        <v>15</v>
      </c>
      <c r="D36" s="61">
        <f t="shared" si="3"/>
        <v>26</v>
      </c>
      <c r="E36" s="61">
        <f t="shared" si="3"/>
        <v>49</v>
      </c>
      <c r="F36" s="61">
        <f t="shared" si="3"/>
        <v>90</v>
      </c>
      <c r="G36" s="61">
        <f t="shared" si="3"/>
        <v>58</v>
      </c>
      <c r="H36" s="61">
        <f t="shared" si="3"/>
        <v>72</v>
      </c>
      <c r="I36" s="61">
        <f t="shared" si="3"/>
        <v>117</v>
      </c>
      <c r="J36" s="60">
        <f t="shared" si="3"/>
        <v>247</v>
      </c>
      <c r="K36" s="59"/>
    </row>
    <row r="37" spans="1:11" x14ac:dyDescent="0.3">
      <c r="A37" s="223" t="s">
        <v>41</v>
      </c>
      <c r="B37" s="232" t="s">
        <v>16</v>
      </c>
      <c r="C37" s="233" t="s">
        <v>56</v>
      </c>
      <c r="D37" s="234"/>
      <c r="E37" s="234"/>
      <c r="F37" s="226"/>
      <c r="G37" s="235" t="s">
        <v>3</v>
      </c>
      <c r="H37" s="77"/>
    </row>
    <row r="38" spans="1:11" x14ac:dyDescent="0.3">
      <c r="A38" s="210"/>
      <c r="B38" s="219"/>
      <c r="C38" s="237" t="s">
        <v>42</v>
      </c>
      <c r="D38" s="238"/>
      <c r="E38" s="239" t="s">
        <v>12</v>
      </c>
      <c r="F38" s="240"/>
      <c r="G38" s="236"/>
      <c r="H38" s="78"/>
      <c r="I38" s="27"/>
    </row>
    <row r="39" spans="1:11" x14ac:dyDescent="0.3">
      <c r="A39" s="24" t="s">
        <v>30</v>
      </c>
      <c r="B39" s="111">
        <f>SUM(C39:F39)</f>
        <v>229</v>
      </c>
      <c r="C39" s="241">
        <v>52</v>
      </c>
      <c r="D39" s="242"/>
      <c r="E39" s="243">
        <v>177</v>
      </c>
      <c r="F39" s="242"/>
      <c r="G39" s="62"/>
      <c r="H39" s="16"/>
    </row>
    <row r="40" spans="1:11" x14ac:dyDescent="0.3">
      <c r="A40" s="24" t="s">
        <v>36</v>
      </c>
      <c r="B40" s="111">
        <v>376</v>
      </c>
      <c r="C40" s="241">
        <v>87</v>
      </c>
      <c r="D40" s="242"/>
      <c r="E40" s="243">
        <v>289</v>
      </c>
      <c r="F40" s="242"/>
      <c r="G40" s="3"/>
      <c r="H40" s="16"/>
    </row>
    <row r="41" spans="1:11" x14ac:dyDescent="0.3">
      <c r="A41" s="24" t="s">
        <v>35</v>
      </c>
      <c r="B41" s="111">
        <f t="shared" ref="B41:B50" si="4">SUM(C41:F41)</f>
        <v>239</v>
      </c>
      <c r="C41" s="241">
        <v>40</v>
      </c>
      <c r="D41" s="242"/>
      <c r="E41" s="243">
        <v>199</v>
      </c>
      <c r="F41" s="242"/>
      <c r="G41" s="8"/>
      <c r="H41" s="69"/>
    </row>
    <row r="42" spans="1:11" x14ac:dyDescent="0.3">
      <c r="A42" s="24" t="s">
        <v>40</v>
      </c>
      <c r="B42" s="111">
        <f t="shared" si="4"/>
        <v>278</v>
      </c>
      <c r="C42" s="241">
        <v>58</v>
      </c>
      <c r="D42" s="242"/>
      <c r="E42" s="243">
        <v>220</v>
      </c>
      <c r="F42" s="242"/>
      <c r="G42" s="3"/>
      <c r="H42" s="16"/>
    </row>
    <row r="43" spans="1:11" x14ac:dyDescent="0.3">
      <c r="A43" s="24" t="s">
        <v>34</v>
      </c>
      <c r="B43" s="111">
        <f t="shared" si="4"/>
        <v>259</v>
      </c>
      <c r="C43" s="241">
        <v>110</v>
      </c>
      <c r="D43" s="242"/>
      <c r="E43" s="243">
        <v>149</v>
      </c>
      <c r="F43" s="242"/>
      <c r="G43" s="3"/>
      <c r="H43" s="16"/>
    </row>
    <row r="44" spans="1:11" x14ac:dyDescent="0.3">
      <c r="A44" s="24" t="s">
        <v>33</v>
      </c>
      <c r="B44" s="111">
        <f t="shared" si="4"/>
        <v>287</v>
      </c>
      <c r="C44" s="241">
        <v>12</v>
      </c>
      <c r="D44" s="242"/>
      <c r="E44" s="243">
        <v>275</v>
      </c>
      <c r="F44" s="242"/>
      <c r="G44" s="3"/>
      <c r="H44" s="16"/>
    </row>
    <row r="45" spans="1:11" x14ac:dyDescent="0.3">
      <c r="A45" s="24" t="s">
        <v>45</v>
      </c>
      <c r="B45" s="111">
        <f t="shared" si="4"/>
        <v>317</v>
      </c>
      <c r="C45" s="241">
        <v>17</v>
      </c>
      <c r="D45" s="242"/>
      <c r="E45" s="243">
        <v>300</v>
      </c>
      <c r="F45" s="242"/>
      <c r="G45" s="3"/>
      <c r="H45" s="16"/>
    </row>
    <row r="46" spans="1:11" x14ac:dyDescent="0.3">
      <c r="A46" s="24" t="s">
        <v>48</v>
      </c>
      <c r="B46" s="111">
        <f t="shared" si="4"/>
        <v>337</v>
      </c>
      <c r="C46" s="241">
        <v>90</v>
      </c>
      <c r="D46" s="242"/>
      <c r="E46" s="243">
        <v>247</v>
      </c>
      <c r="F46" s="242"/>
      <c r="G46" s="3"/>
      <c r="H46" s="16"/>
    </row>
    <row r="47" spans="1:11" x14ac:dyDescent="0.3">
      <c r="A47" s="24" t="s">
        <v>28</v>
      </c>
      <c r="B47" s="111">
        <f t="shared" si="4"/>
        <v>0</v>
      </c>
      <c r="C47" s="241"/>
      <c r="D47" s="242"/>
      <c r="E47" s="243"/>
      <c r="F47" s="242"/>
      <c r="G47" s="3"/>
      <c r="H47" s="16"/>
    </row>
    <row r="48" spans="1:11" x14ac:dyDescent="0.3">
      <c r="A48" s="24" t="s">
        <v>47</v>
      </c>
      <c r="B48" s="111">
        <f t="shared" si="4"/>
        <v>0</v>
      </c>
      <c r="C48" s="241"/>
      <c r="D48" s="242"/>
      <c r="E48" s="243"/>
      <c r="F48" s="242"/>
      <c r="G48" s="3"/>
      <c r="H48" s="16"/>
    </row>
    <row r="49" spans="1:8" x14ac:dyDescent="0.25">
      <c r="A49" s="24" t="s">
        <v>43</v>
      </c>
      <c r="B49" s="111">
        <f t="shared" si="4"/>
        <v>0</v>
      </c>
      <c r="C49" s="247"/>
      <c r="D49" s="248"/>
      <c r="E49" s="243"/>
      <c r="F49" s="242"/>
      <c r="G49" s="3"/>
      <c r="H49" s="16"/>
    </row>
    <row r="50" spans="1:8" ht="17.25" thickBot="1" x14ac:dyDescent="0.35">
      <c r="A50" s="44" t="s">
        <v>39</v>
      </c>
      <c r="B50" s="111">
        <f t="shared" si="4"/>
        <v>0</v>
      </c>
      <c r="C50" s="241"/>
      <c r="D50" s="242"/>
      <c r="E50" s="243"/>
      <c r="F50" s="242"/>
      <c r="G50" s="29"/>
      <c r="H50" s="16"/>
    </row>
    <row r="51" spans="1:8" s="2" customFormat="1" ht="17.25" thickBot="1" x14ac:dyDescent="0.35">
      <c r="A51" s="40" t="s">
        <v>64</v>
      </c>
      <c r="B51" s="43">
        <f>SUM(B39:B50)</f>
        <v>2322</v>
      </c>
      <c r="C51" s="244">
        <f>SUM(C39:D50)</f>
        <v>466</v>
      </c>
      <c r="D51" s="245"/>
      <c r="E51" s="246">
        <f>SUM(E39:F50)</f>
        <v>1856</v>
      </c>
      <c r="F51" s="245"/>
      <c r="G51" s="42"/>
      <c r="H51" s="16"/>
    </row>
    <row r="52" spans="1:8" ht="17.25" thickBot="1" x14ac:dyDescent="0.35">
      <c r="A52" s="40" t="s">
        <v>58</v>
      </c>
      <c r="B52" s="43">
        <f>SUM(C52:F52)</f>
        <v>2921</v>
      </c>
      <c r="C52" s="244">
        <v>352</v>
      </c>
      <c r="D52" s="245"/>
      <c r="E52" s="246">
        <v>2569</v>
      </c>
      <c r="F52" s="245"/>
      <c r="G52" s="42"/>
      <c r="H52" s="76"/>
    </row>
  </sheetData>
  <mergeCells count="42">
    <mergeCell ref="C52:D52"/>
    <mergeCell ref="E52:F52"/>
    <mergeCell ref="C48:D48"/>
    <mergeCell ref="E48:F48"/>
    <mergeCell ref="C49:D49"/>
    <mergeCell ref="E49:F49"/>
    <mergeCell ref="C50:D50"/>
    <mergeCell ref="E50:F50"/>
    <mergeCell ref="C51:D51"/>
    <mergeCell ref="E51:F51"/>
    <mergeCell ref="C45:D45"/>
    <mergeCell ref="E45:F45"/>
    <mergeCell ref="C46:D46"/>
    <mergeCell ref="E46:F46"/>
    <mergeCell ref="C47:D47"/>
    <mergeCell ref="E47:F47"/>
    <mergeCell ref="C42:D42"/>
    <mergeCell ref="E42:F42"/>
    <mergeCell ref="C43:D43"/>
    <mergeCell ref="E43:F43"/>
    <mergeCell ref="C44:D44"/>
    <mergeCell ref="E44:F44"/>
    <mergeCell ref="C39:D39"/>
    <mergeCell ref="E39:F39"/>
    <mergeCell ref="C40:D40"/>
    <mergeCell ref="E40:F40"/>
    <mergeCell ref="C41:D41"/>
    <mergeCell ref="E41:F41"/>
    <mergeCell ref="A37:A38"/>
    <mergeCell ref="B37:B38"/>
    <mergeCell ref="C37:F37"/>
    <mergeCell ref="G37:G38"/>
    <mergeCell ref="C38:D38"/>
    <mergeCell ref="E38:F38"/>
    <mergeCell ref="A1:K1"/>
    <mergeCell ref="A2:K2"/>
    <mergeCell ref="B5:K5"/>
    <mergeCell ref="A7:A8"/>
    <mergeCell ref="B7:B8"/>
    <mergeCell ref="C7:F7"/>
    <mergeCell ref="G7:J7"/>
    <mergeCell ref="K7:K8"/>
  </mergeCells>
  <phoneticPr fontId="16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6"/>
  <sheetViews>
    <sheetView zoomScale="110" zoomScaleNormal="110" zoomScaleSheetLayoutView="110" workbookViewId="0">
      <selection activeCell="H11" sqref="H11"/>
    </sheetView>
  </sheetViews>
  <sheetFormatPr defaultColWidth="9" defaultRowHeight="16.5" x14ac:dyDescent="0.3"/>
  <cols>
    <col min="1" max="3" width="10.625" style="2" customWidth="1"/>
    <col min="4" max="4" width="20.5" style="2" customWidth="1"/>
    <col min="5" max="7" width="10.625" style="2" customWidth="1"/>
    <col min="8" max="8" width="21" style="2" customWidth="1"/>
  </cols>
  <sheetData>
    <row r="1" spans="1:14" ht="37.5" x14ac:dyDescent="0.3">
      <c r="A1" s="198" t="s">
        <v>6</v>
      </c>
      <c r="B1" s="198"/>
      <c r="C1" s="198"/>
      <c r="D1" s="198"/>
      <c r="E1" s="198"/>
      <c r="F1" s="198"/>
      <c r="G1" s="198"/>
      <c r="H1" s="198"/>
      <c r="I1" s="23"/>
      <c r="J1" s="23"/>
      <c r="K1" s="23"/>
      <c r="L1" s="23"/>
      <c r="M1" s="23"/>
      <c r="N1" s="23"/>
    </row>
    <row r="2" spans="1:14" ht="20.25" x14ac:dyDescent="0.3">
      <c r="A2" s="252" t="s">
        <v>70</v>
      </c>
      <c r="B2" s="253"/>
      <c r="C2" s="253"/>
      <c r="D2" s="253"/>
      <c r="E2" s="253"/>
      <c r="F2" s="253"/>
      <c r="G2" s="253"/>
      <c r="H2" s="254"/>
      <c r="I2" s="79"/>
      <c r="J2" s="79"/>
      <c r="K2" s="79"/>
      <c r="L2" s="22"/>
      <c r="M2" s="22"/>
      <c r="N2" s="22"/>
    </row>
    <row r="4" spans="1:14" ht="20.100000000000001" customHeight="1" x14ac:dyDescent="0.3">
      <c r="A4" s="200" t="s">
        <v>55</v>
      </c>
      <c r="B4" s="202" t="s">
        <v>24</v>
      </c>
      <c r="C4" s="202"/>
      <c r="D4" s="202"/>
      <c r="E4" s="202"/>
      <c r="F4" s="202"/>
      <c r="G4" s="256"/>
      <c r="H4" s="203"/>
    </row>
    <row r="5" spans="1:14" ht="20.100000000000001" customHeight="1" x14ac:dyDescent="0.3">
      <c r="A5" s="201"/>
      <c r="B5" s="204" t="s">
        <v>9</v>
      </c>
      <c r="C5" s="204"/>
      <c r="D5" s="204"/>
      <c r="E5" s="204"/>
      <c r="F5" s="204"/>
      <c r="G5" s="257"/>
      <c r="H5" s="205"/>
    </row>
    <row r="6" spans="1:14" ht="20.100000000000001" customHeight="1" x14ac:dyDescent="0.3">
      <c r="A6" s="255"/>
      <c r="B6" s="258" t="s">
        <v>0</v>
      </c>
      <c r="C6" s="258"/>
      <c r="D6" s="258"/>
      <c r="E6" s="258"/>
      <c r="F6" s="258"/>
      <c r="G6" s="259"/>
      <c r="H6" s="260"/>
    </row>
    <row r="7" spans="1:14" ht="20.100000000000001" customHeight="1" x14ac:dyDescent="0.3">
      <c r="A7" s="2" t="s">
        <v>62</v>
      </c>
      <c r="H7" s="16"/>
      <c r="I7" s="15"/>
    </row>
    <row r="8" spans="1:14" ht="20.100000000000001" customHeight="1" x14ac:dyDescent="0.3">
      <c r="A8" s="100" t="s">
        <v>41</v>
      </c>
      <c r="B8" s="103" t="s">
        <v>15</v>
      </c>
      <c r="C8" s="99" t="s">
        <v>23</v>
      </c>
      <c r="D8" s="106" t="s">
        <v>49</v>
      </c>
      <c r="E8" s="99" t="s">
        <v>41</v>
      </c>
      <c r="F8" s="99" t="s">
        <v>15</v>
      </c>
      <c r="G8" s="99" t="s">
        <v>23</v>
      </c>
      <c r="H8" s="107" t="s">
        <v>49</v>
      </c>
    </row>
    <row r="9" spans="1:14" ht="20.100000000000001" customHeight="1" x14ac:dyDescent="0.3">
      <c r="A9" s="101" t="s">
        <v>30</v>
      </c>
      <c r="B9" s="25">
        <v>88</v>
      </c>
      <c r="C9" s="5">
        <v>310</v>
      </c>
      <c r="D9" s="19"/>
      <c r="E9" s="102" t="s">
        <v>45</v>
      </c>
      <c r="F9" s="5">
        <v>23</v>
      </c>
      <c r="G9" s="5">
        <v>412</v>
      </c>
      <c r="H9" s="119" t="s">
        <v>66</v>
      </c>
    </row>
    <row r="10" spans="1:14" ht="20.100000000000001" customHeight="1" x14ac:dyDescent="0.3">
      <c r="A10" s="101" t="s">
        <v>36</v>
      </c>
      <c r="B10" s="25">
        <v>46</v>
      </c>
      <c r="C10" s="5">
        <v>345</v>
      </c>
      <c r="D10" s="19"/>
      <c r="E10" s="102" t="s">
        <v>48</v>
      </c>
      <c r="F10" s="25">
        <v>40</v>
      </c>
      <c r="G10" s="25">
        <v>388</v>
      </c>
      <c r="H10" s="119" t="s">
        <v>66</v>
      </c>
    </row>
    <row r="11" spans="1:14" ht="20.100000000000001" customHeight="1" x14ac:dyDescent="0.3">
      <c r="A11" s="101" t="s">
        <v>35</v>
      </c>
      <c r="B11" s="25">
        <v>48</v>
      </c>
      <c r="C11" s="17">
        <v>354</v>
      </c>
      <c r="D11" s="119"/>
      <c r="E11" s="102" t="s">
        <v>28</v>
      </c>
      <c r="F11" s="17"/>
      <c r="G11" s="17"/>
      <c r="H11" s="108"/>
    </row>
    <row r="12" spans="1:14" ht="20.100000000000001" customHeight="1" x14ac:dyDescent="0.3">
      <c r="A12" s="101" t="s">
        <v>40</v>
      </c>
      <c r="B12" s="25">
        <v>56</v>
      </c>
      <c r="C12" s="25">
        <v>379</v>
      </c>
      <c r="D12" s="119" t="s">
        <v>66</v>
      </c>
      <c r="E12" s="102" t="s">
        <v>47</v>
      </c>
      <c r="F12" s="25"/>
      <c r="G12" s="25"/>
      <c r="H12" s="108"/>
    </row>
    <row r="13" spans="1:14" ht="20.100000000000001" customHeight="1" x14ac:dyDescent="0.3">
      <c r="A13" s="101" t="s">
        <v>34</v>
      </c>
      <c r="B13" s="25">
        <v>61</v>
      </c>
      <c r="C13" s="25">
        <v>353</v>
      </c>
      <c r="D13" s="119" t="s">
        <v>66</v>
      </c>
      <c r="E13" s="102" t="s">
        <v>43</v>
      </c>
      <c r="F13" s="25"/>
      <c r="G13" s="25"/>
      <c r="H13" s="108"/>
    </row>
    <row r="14" spans="1:14" ht="20.100000000000001" customHeight="1" x14ac:dyDescent="0.3">
      <c r="A14" s="101" t="s">
        <v>33</v>
      </c>
      <c r="B14" s="25">
        <v>61</v>
      </c>
      <c r="C14" s="25">
        <v>357</v>
      </c>
      <c r="D14" s="119" t="s">
        <v>66</v>
      </c>
      <c r="E14" s="102" t="s">
        <v>39</v>
      </c>
      <c r="F14" s="25"/>
      <c r="G14" s="25"/>
      <c r="H14" s="108"/>
    </row>
    <row r="15" spans="1:14" ht="20.100000000000001" customHeight="1" x14ac:dyDescent="0.3">
      <c r="A15" s="249" t="s">
        <v>64</v>
      </c>
      <c r="B15" s="250"/>
      <c r="C15" s="250"/>
      <c r="D15" s="250"/>
      <c r="E15" s="251"/>
      <c r="F15" s="104">
        <f>SUM(B9:B14)+F9+F10+F11+F12+F13+F14</f>
        <v>423</v>
      </c>
      <c r="G15" s="104">
        <f>SUM(C9:C14)+G9+G10+G11+G12+G13+G14</f>
        <v>2898</v>
      </c>
      <c r="H15" s="105"/>
    </row>
    <row r="16" spans="1:14" s="2" customFormat="1" x14ac:dyDescent="0.3">
      <c r="A16" s="84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1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미정 고</cp:lastModifiedBy>
  <cp:revision>72</cp:revision>
  <dcterms:created xsi:type="dcterms:W3CDTF">2022-02-08T01:25:51Z</dcterms:created>
  <dcterms:modified xsi:type="dcterms:W3CDTF">2025-09-03T05:37:23Z</dcterms:modified>
  <cp:version>1200.0100.01</cp:version>
</cp:coreProperties>
</file>