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(2025)\★월별이용자통계\"/>
    </mc:Choice>
  </mc:AlternateContent>
  <xr:revisionPtr revIDLastSave="0" documentId="13_ncr:1_{B4FC23EC-46E1-4D22-8EDB-03EA1C109441}" xr6:coauthVersionLast="47" xr6:coauthVersionMax="47" xr10:uidLastSave="{00000000-0000-0000-0000-000000000000}"/>
  <bookViews>
    <workbookView xWindow="0" yWindow="450" windowWidth="18240" windowHeight="14955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" l="1"/>
  <c r="C8" i="1"/>
  <c r="B52" i="2"/>
  <c r="B67" i="2"/>
  <c r="J34" i="3"/>
  <c r="F34" i="3"/>
  <c r="B34" i="3" s="1"/>
  <c r="J33" i="3"/>
  <c r="F33" i="3"/>
  <c r="J32" i="3"/>
  <c r="F32" i="3"/>
  <c r="B32" i="3"/>
  <c r="J31" i="3"/>
  <c r="F31" i="3"/>
  <c r="J30" i="3"/>
  <c r="F30" i="3"/>
  <c r="B30" i="3" s="1"/>
  <c r="J29" i="3"/>
  <c r="F29" i="3"/>
  <c r="J28" i="3"/>
  <c r="F28" i="3"/>
  <c r="B28" i="3" s="1"/>
  <c r="J27" i="3"/>
  <c r="F27" i="3"/>
  <c r="J26" i="3"/>
  <c r="F26" i="3"/>
  <c r="B26" i="3" s="1"/>
  <c r="J25" i="3"/>
  <c r="F25" i="3"/>
  <c r="J24" i="3"/>
  <c r="B24" i="3" s="1"/>
  <c r="F24" i="3"/>
  <c r="J23" i="3"/>
  <c r="B23" i="3" s="1"/>
  <c r="F23" i="3"/>
  <c r="J22" i="3"/>
  <c r="F22" i="3"/>
  <c r="B22" i="3"/>
  <c r="J21" i="3"/>
  <c r="F21" i="3"/>
  <c r="J20" i="3"/>
  <c r="B20" i="3" s="1"/>
  <c r="F20" i="3"/>
  <c r="J19" i="3"/>
  <c r="F19" i="3"/>
  <c r="J18" i="3"/>
  <c r="F18" i="3"/>
  <c r="B18" i="3" s="1"/>
  <c r="J17" i="3"/>
  <c r="F17" i="3"/>
  <c r="B17" i="3" s="1"/>
  <c r="J16" i="3"/>
  <c r="F16" i="3"/>
  <c r="B16" i="3"/>
  <c r="J15" i="3"/>
  <c r="F15" i="3"/>
  <c r="J14" i="3"/>
  <c r="F14" i="3"/>
  <c r="B14" i="3" s="1"/>
  <c r="J13" i="3"/>
  <c r="F13" i="3"/>
  <c r="B13" i="3" s="1"/>
  <c r="J12" i="3"/>
  <c r="F12" i="3"/>
  <c r="B12" i="3"/>
  <c r="J11" i="3"/>
  <c r="F11" i="3"/>
  <c r="J10" i="3"/>
  <c r="F10" i="3"/>
  <c r="B10" i="3" s="1"/>
  <c r="J9" i="3"/>
  <c r="F9" i="3"/>
  <c r="K35" i="2"/>
  <c r="G35" i="2"/>
  <c r="B35" i="2" s="1"/>
  <c r="K34" i="2"/>
  <c r="G34" i="2"/>
  <c r="B34" i="2" s="1"/>
  <c r="K33" i="2"/>
  <c r="B33" i="2" s="1"/>
  <c r="G33" i="2"/>
  <c r="K32" i="2"/>
  <c r="G32" i="2"/>
  <c r="B32" i="2"/>
  <c r="K31" i="2"/>
  <c r="G31" i="2"/>
  <c r="B31" i="2"/>
  <c r="K30" i="2"/>
  <c r="G30" i="2"/>
  <c r="B30" i="2" s="1"/>
  <c r="K29" i="2"/>
  <c r="B29" i="2" s="1"/>
  <c r="G29" i="2"/>
  <c r="K28" i="2"/>
  <c r="G28" i="2"/>
  <c r="B28" i="2"/>
  <c r="K27" i="2"/>
  <c r="G27" i="2"/>
  <c r="B27" i="2"/>
  <c r="K26" i="2"/>
  <c r="G26" i="2"/>
  <c r="B26" i="2" s="1"/>
  <c r="K25" i="2"/>
  <c r="G25" i="2"/>
  <c r="B25" i="2"/>
  <c r="K24" i="2"/>
  <c r="G24" i="2"/>
  <c r="B24" i="2"/>
  <c r="K23" i="2"/>
  <c r="G23" i="2"/>
  <c r="B23" i="2"/>
  <c r="K22" i="2"/>
  <c r="G22" i="2"/>
  <c r="B22" i="2" s="1"/>
  <c r="K21" i="2"/>
  <c r="G21" i="2"/>
  <c r="B21" i="2"/>
  <c r="K20" i="2"/>
  <c r="G20" i="2"/>
  <c r="B20" i="2" s="1"/>
  <c r="K19" i="2"/>
  <c r="G19" i="2"/>
  <c r="B19" i="2"/>
  <c r="K18" i="2"/>
  <c r="G18" i="2"/>
  <c r="B18" i="2" s="1"/>
  <c r="K17" i="2"/>
  <c r="G17" i="2"/>
  <c r="B17" i="2"/>
  <c r="K16" i="2"/>
  <c r="G16" i="2"/>
  <c r="B16" i="2"/>
  <c r="K15" i="2"/>
  <c r="G15" i="2"/>
  <c r="B15" i="2"/>
  <c r="K14" i="2"/>
  <c r="G14" i="2"/>
  <c r="B14" i="2" s="1"/>
  <c r="K13" i="2"/>
  <c r="G13" i="2"/>
  <c r="B13" i="2"/>
  <c r="K12" i="2"/>
  <c r="G12" i="2"/>
  <c r="B12" i="2"/>
  <c r="K11" i="2"/>
  <c r="G11" i="2"/>
  <c r="B11" i="2"/>
  <c r="K10" i="2"/>
  <c r="B10" i="2" s="1"/>
  <c r="G10" i="2"/>
  <c r="C36" i="2"/>
  <c r="D36" i="2"/>
  <c r="E36" i="2"/>
  <c r="F36" i="2"/>
  <c r="H36" i="2"/>
  <c r="I36" i="2"/>
  <c r="J36" i="2"/>
  <c r="B66" i="2"/>
  <c r="B11" i="3" l="1"/>
  <c r="B21" i="3"/>
  <c r="B31" i="3"/>
  <c r="B27" i="3"/>
  <c r="B9" i="3"/>
  <c r="B33" i="3"/>
  <c r="B19" i="3"/>
  <c r="B29" i="3"/>
  <c r="B15" i="3"/>
  <c r="B25" i="3"/>
  <c r="B36" i="2"/>
  <c r="K36" i="2"/>
  <c r="G36" i="2"/>
  <c r="B65" i="2"/>
  <c r="G49" i="2"/>
  <c r="G50" i="2"/>
  <c r="G51" i="2"/>
  <c r="K48" i="2"/>
  <c r="K49" i="2"/>
  <c r="K50" i="2"/>
  <c r="K51" i="2"/>
  <c r="G48" i="2"/>
  <c r="B51" i="2" l="1"/>
  <c r="B50" i="2"/>
  <c r="B48" i="2"/>
  <c r="B49" i="2"/>
  <c r="B45" i="3"/>
  <c r="K47" i="2"/>
  <c r="G47" i="2"/>
  <c r="B64" i="2"/>
  <c r="B63" i="2"/>
  <c r="G46" i="2"/>
  <c r="K46" i="2"/>
  <c r="B62" i="2"/>
  <c r="G45" i="2"/>
  <c r="B45" i="2" s="1"/>
  <c r="E50" i="3"/>
  <c r="G9" i="1" s="1"/>
  <c r="B46" i="2" l="1"/>
  <c r="B47" i="2"/>
  <c r="E8" i="1"/>
  <c r="C50" i="3"/>
  <c r="B61" i="2"/>
  <c r="K44" i="2" l="1"/>
  <c r="G44" i="2"/>
  <c r="B43" i="2" l="1"/>
  <c r="B14" i="1"/>
  <c r="B60" i="2"/>
  <c r="B59" i="2"/>
  <c r="B13" i="1"/>
  <c r="K42" i="2"/>
  <c r="G42" i="2"/>
  <c r="B42" i="2" l="1"/>
  <c r="B58" i="2" l="1"/>
  <c r="B57" i="2" l="1"/>
  <c r="B69" i="2" s="1"/>
  <c r="B21" i="1" s="1"/>
  <c r="C69" i="2"/>
  <c r="C21" i="1" s="1"/>
  <c r="D69" i="2"/>
  <c r="E21" i="1" s="1"/>
  <c r="E69" i="2"/>
  <c r="G21" i="1" s="1"/>
  <c r="F69" i="2"/>
  <c r="H21" i="1" s="1"/>
  <c r="C52" i="2" l="1"/>
  <c r="D52" i="2"/>
  <c r="E52" i="2"/>
  <c r="F52" i="2"/>
  <c r="J9" i="1" s="1"/>
  <c r="H52" i="2"/>
  <c r="I52" i="2"/>
  <c r="J52" i="2"/>
  <c r="B40" i="3"/>
  <c r="B41" i="3"/>
  <c r="B42" i="3"/>
  <c r="B43" i="3"/>
  <c r="B44" i="3"/>
  <c r="B46" i="3"/>
  <c r="B47" i="3"/>
  <c r="B48" i="3"/>
  <c r="B49" i="3"/>
  <c r="F9" i="1"/>
  <c r="B38" i="3"/>
  <c r="B51" i="3"/>
  <c r="K40" i="2"/>
  <c r="K52" i="2" s="1"/>
  <c r="D9" i="1" s="1"/>
  <c r="G40" i="2"/>
  <c r="B70" i="2"/>
  <c r="B40" i="2" l="1"/>
  <c r="B50" i="3"/>
  <c r="I9" i="1" s="1"/>
  <c r="K53" i="2"/>
  <c r="G53" i="2"/>
  <c r="B53" i="2" l="1"/>
  <c r="B20" i="1"/>
  <c r="G15" i="4" l="1"/>
  <c r="F15" i="4"/>
  <c r="C35" i="3"/>
  <c r="D35" i="3"/>
  <c r="E35" i="3"/>
  <c r="G35" i="3"/>
  <c r="H35" i="3"/>
  <c r="I35" i="3"/>
  <c r="F35" i="3" l="1"/>
  <c r="F8" i="1" s="1"/>
  <c r="J35" i="3"/>
  <c r="G8" i="1" s="1"/>
  <c r="I8" i="1" l="1"/>
  <c r="B8" i="1" s="1"/>
  <c r="B35" i="3"/>
  <c r="G52" i="2"/>
  <c r="C9" i="1" s="1"/>
  <c r="E9" i="1" s="1"/>
  <c r="B9" i="1" s="1"/>
  <c r="B44" i="2"/>
</calcChain>
</file>

<file path=xl/sharedStrings.xml><?xml version="1.0" encoding="utf-8"?>
<sst xmlns="http://schemas.openxmlformats.org/spreadsheetml/2006/main" count="214" uniqueCount="72">
  <si>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</si>
  <si>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</si>
  <si>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</si>
  <si>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</si>
  <si>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</si>
  <si>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</si>
  <si>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</si>
  <si>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</si>
  <si>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</si>
  <si>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</si>
  <si>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</si>
  <si>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</si>
  <si>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</si>
  <si>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</si>
  <si>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</si>
  <si>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</si>
  <si>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</si>
  <si>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</si>
  <si>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</si>
  <si>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</si>
  <si>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</si>
  <si>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</si>
  <si>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</si>
  <si>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</si>
  <si>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</si>
  <si>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</si>
  <si>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</si>
  <si>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</si>
  <si>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</si>
  <si>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</si>
  <si>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</si>
  <si>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</si>
  <si>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</si>
  <si>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</si>
  <si>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</si>
  <si>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</si>
  <si>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</si>
  <si>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</si>
  <si>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</si>
  <si>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</si>
  <si>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</si>
  <si>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</si>
  <si>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</si>
  <si>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</si>
  <si>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</si>
  <si>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</si>
  <si>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</si>
  <si>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</si>
  <si>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</si>
  <si>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</si>
  <si>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</si>
  <si>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</si>
  <si>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</si>
  <si>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</si>
  <si>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</si>
  <si>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</si>
  <si>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</si>
  <si>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</si>
  <si>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</si>
  <si>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</si>
  <si>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</si>
  <si>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</si>
  <si>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</si>
  <si>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2025년계</t>
  </si>
  <si>
    <t>2025년 총계</t>
    <phoneticPr fontId="16" type="noConversion"/>
  </si>
  <si>
    <t>※[야간]프로그램 이용자수 포함</t>
    <phoneticPr fontId="16" type="noConversion"/>
  </si>
  <si>
    <t>※스마트도서관 포함</t>
    <phoneticPr fontId="16" type="noConversion"/>
  </si>
  <si>
    <t>열람자</t>
    <phoneticPr fontId="16" type="noConversion"/>
  </si>
  <si>
    <t>일반</t>
    <phoneticPr fontId="16" type="noConversion"/>
  </si>
  <si>
    <t>2025. 11. 1. ~ .11 30.</t>
    <phoneticPr fontId="16" type="noConversion"/>
  </si>
  <si>
    <t>11월  통계</t>
    <phoneticPr fontId="16" type="noConversion"/>
  </si>
  <si>
    <t>-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</si>
</sst>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</cellStyleXfs>
  <cellXfs count="25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2" fillId="6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13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41" fontId="2" fillId="6" borderId="8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3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9" xfId="0" applyNumberFormat="1" applyFill="1" applyBorder="1">
      <alignment vertical="center"/>
    </xf>
    <xf numFmtId="41" fontId="2" fillId="6" borderId="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9" fillId="9" borderId="21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1" borderId="23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3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6" borderId="26" xfId="1" applyNumberFormat="1" applyFont="1" applyFill="1" applyBorder="1" applyAlignment="1" applyProtection="1">
      <alignment vertical="center" shrinkToFit="1"/>
      <protection locked="0"/>
    </xf>
    <xf numFmtId="0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7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8" xfId="0" applyNumberFormat="1" applyFont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41" fontId="2" fillId="4" borderId="26" xfId="1" applyNumberFormat="1" applyFont="1" applyFill="1" applyBorder="1" applyAlignment="1" applyProtection="1">
      <alignment vertical="center" shrinkToFit="1"/>
      <protection locked="0"/>
    </xf>
    <xf numFmtId="0" fontId="9" fillId="13" borderId="17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41" fontId="9" fillId="14" borderId="32" xfId="1" applyNumberFormat="1" applyFont="1" applyFill="1" applyBorder="1" applyAlignment="1" applyProtection="1">
      <alignment horizontal="center" vertical="center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0" xfId="1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4" fillId="0" borderId="0" xfId="0" applyNumberFormat="1" applyFont="1">
      <alignment vertical="center"/>
    </xf>
    <xf numFmtId="0" fontId="14" fillId="0" borderId="0" xfId="0" applyNumberFormat="1" applyFont="1">
      <alignment vertical="center"/>
    </xf>
    <xf numFmtId="41" fontId="1" fillId="15" borderId="1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1" fillId="4" borderId="5" xfId="1" applyFont="1" applyFill="1" applyBorder="1" applyAlignment="1" applyProtection="1">
      <alignment horizontal="center" vertical="center" shrinkToFit="1"/>
      <protection locked="0"/>
    </xf>
    <xf numFmtId="41" fontId="1" fillId="4" borderId="5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41" fontId="1" fillId="4" borderId="16" xfId="1" applyFont="1" applyFill="1" applyBorder="1" applyAlignment="1" applyProtection="1">
      <alignment horizontal="right" vertical="center" shrinkToFit="1"/>
      <protection locked="0"/>
    </xf>
    <xf numFmtId="41" fontId="1" fillId="3" borderId="44" xfId="1" applyFont="1" applyFill="1" applyBorder="1" applyAlignment="1" applyProtection="1">
      <alignment vertical="center" shrinkToFit="1"/>
      <protection locked="0"/>
    </xf>
    <xf numFmtId="41" fontId="1" fillId="12" borderId="16" xfId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1" fillId="14" borderId="26" xfId="1" applyNumberFormat="1" applyFont="1" applyFill="1" applyBorder="1" applyAlignment="1" applyProtection="1">
      <alignment horizontal="left" vertical="top" shrinkToFit="1"/>
      <protection locked="0"/>
    </xf>
    <xf numFmtId="0" fontId="1" fillId="0" borderId="13" xfId="0" applyNumberFormat="1" applyFont="1" applyBorder="1" applyAlignment="1" applyProtection="1">
      <alignment vertical="center" shrinkToFit="1"/>
      <protection locked="0"/>
    </xf>
    <xf numFmtId="0" fontId="2" fillId="4" borderId="9" xfId="0" applyNumberFormat="1" applyFont="1" applyFill="1" applyBorder="1" applyAlignment="1" applyProtection="1">
      <alignment vertical="center" shrinkToFit="1"/>
      <protection locked="0"/>
    </xf>
    <xf numFmtId="176" fontId="0" fillId="5" borderId="45" xfId="0" applyNumberFormat="1" applyFill="1" applyBorder="1" applyAlignment="1" applyProtection="1">
      <alignment horizontal="center" vertical="center"/>
      <protection locked="0"/>
    </xf>
    <xf numFmtId="41" fontId="1" fillId="4" borderId="18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0" fontId="1" fillId="4" borderId="1" xfId="0" applyFont="1" applyFill="1" applyBorder="1" applyAlignment="1" applyProtection="1">
      <alignment vertical="center" shrinkToFit="1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41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5" xfId="1" applyFont="1" applyFill="1" applyBorder="1" applyAlignment="1" applyProtection="1">
      <alignment horizontal="right" vertical="center" shrinkToFit="1"/>
      <protection locked="0"/>
    </xf>
    <xf numFmtId="0" fontId="12" fillId="0" borderId="0" xfId="0" applyNumberFormat="1" applyFont="1" applyAlignment="1">
      <alignment horizontal="center" vertical="center"/>
    </xf>
    <xf numFmtId="0" fontId="9" fillId="7" borderId="33" xfId="0" applyNumberFormat="1" applyFont="1" applyFill="1" applyBorder="1" applyAlignment="1" applyProtection="1">
      <alignment horizontal="center" vertical="center"/>
      <protection locked="0"/>
    </xf>
    <xf numFmtId="0" fontId="9" fillId="7" borderId="34" xfId="0" applyNumberFormat="1" applyFont="1" applyFill="1" applyBorder="1" applyAlignment="1" applyProtection="1">
      <alignment horizontal="center" vertical="center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27" xfId="0" applyFont="1" applyBorder="1" applyAlignment="1" applyProtection="1">
      <alignment horizontal="center" vertical="center"/>
      <protection locked="0"/>
    </xf>
    <xf numFmtId="0" fontId="17" fillId="0" borderId="36" xfId="0" applyFont="1" applyBorder="1" applyAlignment="1" applyProtection="1">
      <alignment horizontal="center" vertical="center"/>
      <protection locked="0"/>
    </xf>
    <xf numFmtId="0" fontId="17" fillId="0" borderId="3" xfId="0" applyNumberFormat="1" applyFont="1" applyBorder="1" applyAlignment="1">
      <alignment horizontal="center" vertical="center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8" fillId="0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7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3" xfId="0" applyNumberFormat="1" applyFont="1" applyBorder="1" applyAlignment="1" applyProtection="1">
      <alignment vertical="center"/>
      <protection locked="0"/>
    </xf>
    <xf numFmtId="0" fontId="13" fillId="0" borderId="17" xfId="0" applyNumberFormat="1" applyFont="1" applyBorder="1" applyAlignment="1" applyProtection="1">
      <alignment vertical="center"/>
      <protection locked="0"/>
    </xf>
    <xf numFmtId="0" fontId="14" fillId="0" borderId="2" xfId="0" applyNumberFormat="1" applyFont="1" applyBorder="1" applyAlignment="1" applyProtection="1">
      <alignment vertical="center"/>
      <protection locked="0"/>
    </xf>
    <xf numFmtId="0" fontId="14" fillId="0" borderId="1" xfId="0" applyNumberFormat="1" applyFont="1" applyBorder="1" applyAlignment="1" applyProtection="1">
      <alignment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41" fontId="3" fillId="5" borderId="13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33" xfId="0" applyNumberFormat="1" applyFont="1" applyBorder="1" applyAlignment="1" applyProtection="1">
      <alignment horizontal="left" vertical="center"/>
      <protection locked="0"/>
    </xf>
    <xf numFmtId="0" fontId="14" fillId="0" borderId="34" xfId="0" applyNumberFormat="1" applyFont="1" applyBorder="1" applyAlignment="1" applyProtection="1">
      <alignment horizontal="left" vertical="center"/>
      <protection locked="0"/>
    </xf>
    <xf numFmtId="0" fontId="14" fillId="0" borderId="40" xfId="0" applyNumberFormat="1" applyFont="1" applyBorder="1" applyAlignment="1" applyProtection="1">
      <alignment horizontal="left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7" xfId="0" applyNumberFormat="1" applyFont="1" applyBorder="1" applyAlignment="1" applyProtection="1">
      <alignment horizontal="center" vertical="center" shrinkToFit="1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3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3" xfId="0" applyNumberFormat="1" applyFont="1" applyBorder="1" applyAlignment="1" applyProtection="1">
      <alignment vertical="center"/>
      <protection locked="0"/>
    </xf>
    <xf numFmtId="0" fontId="14" fillId="0" borderId="27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4" fillId="0" borderId="37" xfId="0" applyNumberFormat="1" applyFont="1" applyBorder="1" applyAlignment="1" applyProtection="1">
      <alignment vertical="center"/>
      <protection locked="0"/>
    </xf>
    <xf numFmtId="0" fontId="14" fillId="0" borderId="26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A2" sqref="A2:J2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62" t="s">
        <v>26</v>
      </c>
      <c r="B1" s="162"/>
      <c r="C1" s="162"/>
      <c r="D1" s="162"/>
      <c r="E1" s="162"/>
      <c r="F1" s="162"/>
      <c r="G1" s="162"/>
      <c r="H1" s="162"/>
      <c r="I1" s="162"/>
      <c r="J1" s="41"/>
      <c r="K1" s="41"/>
      <c r="L1" s="41"/>
      <c r="M1" s="41"/>
    </row>
    <row r="2" spans="1:13" ht="27" customHeight="1" x14ac:dyDescent="0.3">
      <c r="A2" s="168" t="s">
        <v>69</v>
      </c>
      <c r="B2" s="169"/>
      <c r="C2" s="169"/>
      <c r="D2" s="169"/>
      <c r="E2" s="169"/>
      <c r="F2" s="169"/>
      <c r="G2" s="169"/>
      <c r="H2" s="169"/>
      <c r="I2" s="169"/>
      <c r="J2" s="170"/>
      <c r="K2" s="137"/>
      <c r="L2" s="137"/>
      <c r="M2" s="42"/>
    </row>
    <row r="3" spans="1:13" ht="27" customHeight="1" x14ac:dyDescent="0.3">
      <c r="A3" s="43"/>
      <c r="B3" s="43"/>
    </row>
    <row r="4" spans="1:13" ht="27.75" customHeight="1" x14ac:dyDescent="0.3">
      <c r="A4" s="44" t="s">
        <v>52</v>
      </c>
      <c r="B4" s="44"/>
      <c r="C4" s="45"/>
      <c r="D4" s="45"/>
      <c r="E4" s="45" t="s">
        <v>5</v>
      </c>
      <c r="F4" s="45"/>
      <c r="G4" s="45"/>
      <c r="H4" s="45"/>
      <c r="I4" s="45"/>
    </row>
    <row r="5" spans="1:13" ht="16.5" customHeight="1" x14ac:dyDescent="0.3">
      <c r="A5" s="46"/>
      <c r="B5" s="46"/>
      <c r="C5" s="46"/>
      <c r="D5" s="46"/>
      <c r="E5" s="46"/>
      <c r="F5" s="46"/>
      <c r="G5" s="46"/>
      <c r="H5" s="46"/>
      <c r="I5" s="47" t="s">
        <v>61</v>
      </c>
    </row>
    <row r="6" spans="1:13" ht="27" customHeight="1" x14ac:dyDescent="0.3">
      <c r="A6" s="83" t="s">
        <v>32</v>
      </c>
      <c r="B6" s="85" t="s">
        <v>37</v>
      </c>
      <c r="C6" s="163" t="s">
        <v>44</v>
      </c>
      <c r="D6" s="164"/>
      <c r="E6" s="165"/>
      <c r="F6" s="166" t="s">
        <v>20</v>
      </c>
      <c r="G6" s="166"/>
      <c r="H6" s="166"/>
      <c r="I6" s="166"/>
      <c r="J6" s="114" t="s">
        <v>17</v>
      </c>
    </row>
    <row r="7" spans="1:13" ht="27" customHeight="1" x14ac:dyDescent="0.3">
      <c r="A7" s="84"/>
      <c r="B7" s="86"/>
      <c r="C7" s="82" t="s">
        <v>46</v>
      </c>
      <c r="D7" s="160" t="s">
        <v>67</v>
      </c>
      <c r="E7" s="82" t="s">
        <v>50</v>
      </c>
      <c r="F7" s="82" t="s">
        <v>42</v>
      </c>
      <c r="G7" s="167" t="s">
        <v>12</v>
      </c>
      <c r="H7" s="167"/>
      <c r="I7" s="82" t="s">
        <v>50</v>
      </c>
      <c r="J7" s="109" t="s">
        <v>46</v>
      </c>
    </row>
    <row r="8" spans="1:13" ht="27" customHeight="1" x14ac:dyDescent="0.3">
      <c r="A8" s="144" t="s">
        <v>70</v>
      </c>
      <c r="B8" s="87">
        <f>SUM(E8+I8)</f>
        <v>965</v>
      </c>
      <c r="C8" s="88">
        <f>SUM(일반자료실!G50)</f>
        <v>115</v>
      </c>
      <c r="D8" s="88">
        <f>SUM(일반자료실!K50)</f>
        <v>673</v>
      </c>
      <c r="E8" s="89">
        <f>SUM(C8:D8)</f>
        <v>788</v>
      </c>
      <c r="F8" s="51">
        <f>SUM(보드게임실!F35)</f>
        <v>19</v>
      </c>
      <c r="G8" s="171">
        <f>SUM(보드게임실!J35)</f>
        <v>158</v>
      </c>
      <c r="H8" s="171"/>
      <c r="I8" s="90">
        <f>SUM(F8:H8)</f>
        <v>177</v>
      </c>
      <c r="J8" s="108">
        <v>0</v>
      </c>
    </row>
    <row r="9" spans="1:13" ht="27" customHeight="1" x14ac:dyDescent="0.3">
      <c r="A9" s="145" t="s">
        <v>63</v>
      </c>
      <c r="B9" s="116">
        <f>SUM(E9+I9)</f>
        <v>14420</v>
      </c>
      <c r="C9" s="117">
        <f>SUM(일반자료실!G52)</f>
        <v>1657</v>
      </c>
      <c r="D9" s="117">
        <f>SUM(일반자료실!K52)</f>
        <v>9896</v>
      </c>
      <c r="E9" s="117">
        <f>SUM(C9+D9)</f>
        <v>11553</v>
      </c>
      <c r="F9" s="117">
        <f>SUM(보드게임실!C50)</f>
        <v>564</v>
      </c>
      <c r="G9" s="172">
        <f>SUM(보드게임실!E50)</f>
        <v>2303</v>
      </c>
      <c r="H9" s="172"/>
      <c r="I9" s="116">
        <f>SUM(보드게임실!B50)</f>
        <v>2867</v>
      </c>
      <c r="J9" s="118">
        <f>SUM(일반자료실!F52)</f>
        <v>37</v>
      </c>
    </row>
    <row r="10" spans="1:13" ht="35.25" customHeight="1" x14ac:dyDescent="0.3">
      <c r="A10" s="45" t="s">
        <v>54</v>
      </c>
      <c r="B10" s="45"/>
      <c r="C10" s="45"/>
      <c r="D10" s="45"/>
      <c r="E10" s="45"/>
      <c r="F10" s="45"/>
      <c r="G10" s="45"/>
      <c r="H10" s="45"/>
      <c r="I10" s="45"/>
    </row>
    <row r="11" spans="1:13" x14ac:dyDescent="0.3">
      <c r="A11" s="46"/>
      <c r="B11" s="46"/>
      <c r="C11" s="46"/>
      <c r="D11" s="46"/>
      <c r="E11" s="46"/>
      <c r="F11" s="46"/>
      <c r="G11" s="46"/>
      <c r="H11" s="46"/>
      <c r="I11" s="47" t="s">
        <v>61</v>
      </c>
    </row>
    <row r="12" spans="1:13" ht="27" customHeight="1" x14ac:dyDescent="0.3">
      <c r="A12" s="76" t="s">
        <v>32</v>
      </c>
      <c r="B12" s="77" t="s">
        <v>37</v>
      </c>
      <c r="C12" s="163" t="s">
        <v>1</v>
      </c>
      <c r="D12" s="164"/>
      <c r="E12" s="163" t="s">
        <v>4</v>
      </c>
      <c r="F12" s="165"/>
      <c r="G12" s="163" t="s">
        <v>2</v>
      </c>
      <c r="H12" s="165"/>
      <c r="I12" s="52" t="s">
        <v>3</v>
      </c>
    </row>
    <row r="13" spans="1:13" ht="27" customHeight="1" x14ac:dyDescent="0.3">
      <c r="A13" s="144" t="s">
        <v>70</v>
      </c>
      <c r="B13" s="53">
        <f>SUM(C13:H13)</f>
        <v>6</v>
      </c>
      <c r="C13" s="176">
        <v>3</v>
      </c>
      <c r="D13" s="177"/>
      <c r="E13" s="178">
        <v>1</v>
      </c>
      <c r="F13" s="179"/>
      <c r="G13" s="180">
        <v>2</v>
      </c>
      <c r="H13" s="181"/>
      <c r="I13" s="79" t="s">
        <v>57</v>
      </c>
    </row>
    <row r="14" spans="1:13" ht="27" customHeight="1" x14ac:dyDescent="0.3">
      <c r="A14" s="145" t="s">
        <v>63</v>
      </c>
      <c r="B14" s="119">
        <f>SUM(C14:H14)</f>
        <v>115</v>
      </c>
      <c r="C14" s="182">
        <v>76</v>
      </c>
      <c r="D14" s="183"/>
      <c r="E14" s="182">
        <v>21</v>
      </c>
      <c r="F14" s="183"/>
      <c r="G14" s="184">
        <v>18</v>
      </c>
      <c r="H14" s="185"/>
      <c r="I14" s="120"/>
    </row>
    <row r="15" spans="1:13" x14ac:dyDescent="0.3">
      <c r="E15" s="1"/>
      <c r="F15" s="1"/>
      <c r="G15" s="1"/>
      <c r="I15" s="1"/>
    </row>
    <row r="16" spans="1:13" ht="26.25" x14ac:dyDescent="0.3">
      <c r="A16" s="45" t="s">
        <v>27</v>
      </c>
      <c r="B16" s="45"/>
      <c r="C16" s="45"/>
      <c r="D16" s="45"/>
      <c r="E16" s="45"/>
      <c r="F16" s="45"/>
      <c r="G16" s="45"/>
      <c r="H16" s="45"/>
      <c r="I16" s="45"/>
    </row>
    <row r="17" spans="1:9" x14ac:dyDescent="0.3">
      <c r="A17" s="46"/>
      <c r="B17" s="46"/>
      <c r="C17" s="46"/>
      <c r="D17" s="46"/>
      <c r="E17" s="46"/>
      <c r="F17" s="46"/>
      <c r="G17" s="46"/>
      <c r="H17" s="46"/>
      <c r="I17" s="47" t="s">
        <v>59</v>
      </c>
    </row>
    <row r="18" spans="1:9" ht="27" customHeight="1" x14ac:dyDescent="0.3">
      <c r="A18" s="190" t="s">
        <v>32</v>
      </c>
      <c r="B18" s="166" t="s">
        <v>37</v>
      </c>
      <c r="C18" s="192" t="s">
        <v>44</v>
      </c>
      <c r="D18" s="192"/>
      <c r="E18" s="192"/>
      <c r="F18" s="192"/>
      <c r="G18" s="192"/>
      <c r="H18" s="81" t="s">
        <v>17</v>
      </c>
      <c r="I18" s="173" t="s">
        <v>3</v>
      </c>
    </row>
    <row r="19" spans="1:9" ht="27" customHeight="1" x14ac:dyDescent="0.3">
      <c r="A19" s="191"/>
      <c r="B19" s="175"/>
      <c r="C19" s="175" t="s">
        <v>1</v>
      </c>
      <c r="D19" s="175"/>
      <c r="E19" s="175" t="s">
        <v>4</v>
      </c>
      <c r="F19" s="175"/>
      <c r="G19" s="78" t="s">
        <v>2</v>
      </c>
      <c r="H19" s="78" t="s">
        <v>68</v>
      </c>
      <c r="I19" s="174"/>
    </row>
    <row r="20" spans="1:9" ht="27" customHeight="1" x14ac:dyDescent="0.3">
      <c r="A20" s="144" t="s">
        <v>70</v>
      </c>
      <c r="B20" s="50">
        <f>SUM(C20:H20)</f>
        <v>320</v>
      </c>
      <c r="C20" s="180">
        <v>232</v>
      </c>
      <c r="D20" s="186"/>
      <c r="E20" s="180">
        <v>8</v>
      </c>
      <c r="F20" s="186"/>
      <c r="G20" s="149">
        <v>80</v>
      </c>
      <c r="H20" s="149">
        <v>0</v>
      </c>
      <c r="I20" s="129" t="s">
        <v>60</v>
      </c>
    </row>
    <row r="21" spans="1:9" ht="27" customHeight="1" x14ac:dyDescent="0.3">
      <c r="A21" s="145" t="s">
        <v>63</v>
      </c>
      <c r="B21" s="119">
        <f>SUM(일반자료실!B69)</f>
        <v>4784</v>
      </c>
      <c r="C21" s="182">
        <f>SUM(일반자료실!C69)</f>
        <v>3456</v>
      </c>
      <c r="D21" s="187"/>
      <c r="E21" s="188">
        <f>SUM(일반자료실!D69)</f>
        <v>319</v>
      </c>
      <c r="F21" s="189"/>
      <c r="G21" s="121">
        <f>SUM(일반자료실!E69)</f>
        <v>958</v>
      </c>
      <c r="H21" s="122">
        <f>SUM(일반자료실!F69)</f>
        <v>51</v>
      </c>
      <c r="I21" s="150"/>
    </row>
  </sheetData>
  <mergeCells count="26">
    <mergeCell ref="C20:D20"/>
    <mergeCell ref="E20:F20"/>
    <mergeCell ref="C21:D21"/>
    <mergeCell ref="E21:F21"/>
    <mergeCell ref="A18:A19"/>
    <mergeCell ref="B18:B19"/>
    <mergeCell ref="C18:G18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G8:H8"/>
    <mergeCell ref="G9:H9"/>
    <mergeCell ref="C12:D12"/>
    <mergeCell ref="E12:F12"/>
    <mergeCell ref="G12:H12"/>
    <mergeCell ref="A1:I1"/>
    <mergeCell ref="C6:E6"/>
    <mergeCell ref="F6:I6"/>
    <mergeCell ref="G7:H7"/>
    <mergeCell ref="A2:J2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1"/>
  <sheetViews>
    <sheetView topLeftCell="A43" zoomScaleNormal="100" zoomScaleSheetLayoutView="100" workbookViewId="0">
      <selection activeCell="K69" sqref="K69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193" t="s">
        <v>11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21"/>
      <c r="N1" s="21"/>
      <c r="O1" s="21"/>
      <c r="P1" s="21"/>
      <c r="Q1" s="21"/>
      <c r="R1" s="21"/>
    </row>
    <row r="2" spans="1:18" ht="20.25" x14ac:dyDescent="0.3">
      <c r="A2" s="194" t="s">
        <v>69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20"/>
      <c r="N2" s="20"/>
      <c r="O2" s="20"/>
      <c r="P2" s="20"/>
      <c r="Q2" s="20"/>
      <c r="R2" s="20"/>
    </row>
    <row r="3" spans="1:18" ht="17.25" thickBot="1" x14ac:dyDescent="0.35"/>
    <row r="4" spans="1:18" ht="16.5" customHeight="1" x14ac:dyDescent="0.3">
      <c r="A4" s="195" t="s">
        <v>55</v>
      </c>
      <c r="B4" s="197" t="s">
        <v>24</v>
      </c>
      <c r="C4" s="197"/>
      <c r="D4" s="197"/>
      <c r="E4" s="197"/>
      <c r="F4" s="197"/>
      <c r="G4" s="197"/>
      <c r="H4" s="197"/>
      <c r="I4" s="197"/>
      <c r="J4" s="197"/>
      <c r="K4" s="197"/>
      <c r="L4" s="198"/>
    </row>
    <row r="5" spans="1:18" x14ac:dyDescent="0.3">
      <c r="A5" s="196"/>
      <c r="B5" s="199" t="s">
        <v>9</v>
      </c>
      <c r="C5" s="199"/>
      <c r="D5" s="199"/>
      <c r="E5" s="199"/>
      <c r="F5" s="199"/>
      <c r="G5" s="199"/>
      <c r="H5" s="199"/>
      <c r="I5" s="199"/>
      <c r="J5" s="199"/>
      <c r="K5" s="199"/>
      <c r="L5" s="200"/>
    </row>
    <row r="6" spans="1:18" x14ac:dyDescent="0.3">
      <c r="A6" s="196"/>
      <c r="B6" s="199" t="s">
        <v>25</v>
      </c>
      <c r="C6" s="199"/>
      <c r="D6" s="199"/>
      <c r="E6" s="199"/>
      <c r="F6" s="199"/>
      <c r="G6" s="199"/>
      <c r="H6" s="199"/>
      <c r="I6" s="199"/>
      <c r="J6" s="199"/>
      <c r="K6" s="199"/>
      <c r="L6" s="200"/>
    </row>
    <row r="7" spans="1:18" x14ac:dyDescent="0.3">
      <c r="A7" s="2" t="s">
        <v>51</v>
      </c>
    </row>
    <row r="8" spans="1:18" x14ac:dyDescent="0.3">
      <c r="A8" s="206" t="s">
        <v>32</v>
      </c>
      <c r="B8" s="208" t="s">
        <v>14</v>
      </c>
      <c r="C8" s="210" t="s">
        <v>21</v>
      </c>
      <c r="D8" s="211"/>
      <c r="E8" s="211"/>
      <c r="F8" s="211"/>
      <c r="G8" s="211"/>
      <c r="H8" s="212" t="s">
        <v>38</v>
      </c>
      <c r="I8" s="212"/>
      <c r="J8" s="212"/>
      <c r="K8" s="212"/>
      <c r="L8" s="213" t="s">
        <v>3</v>
      </c>
    </row>
    <row r="9" spans="1:18" ht="15.75" customHeight="1" x14ac:dyDescent="0.3">
      <c r="A9" s="207"/>
      <c r="B9" s="209"/>
      <c r="C9" s="19" t="s">
        <v>29</v>
      </c>
      <c r="D9" s="18" t="s">
        <v>4</v>
      </c>
      <c r="E9" s="18" t="s">
        <v>2</v>
      </c>
      <c r="F9" s="142" t="s">
        <v>17</v>
      </c>
      <c r="G9" s="94" t="s">
        <v>50</v>
      </c>
      <c r="H9" s="18" t="s">
        <v>1</v>
      </c>
      <c r="I9" s="48" t="s">
        <v>4</v>
      </c>
      <c r="J9" s="48" t="s">
        <v>2</v>
      </c>
      <c r="K9" s="17" t="s">
        <v>50</v>
      </c>
      <c r="L9" s="214"/>
    </row>
    <row r="10" spans="1:18" s="138" customFormat="1" ht="22.5" customHeight="1" x14ac:dyDescent="0.3">
      <c r="A10" s="153">
        <v>45962</v>
      </c>
      <c r="B10" s="154">
        <f t="shared" ref="B10:B35" si="0">AVERAGE(G10+K10)</f>
        <v>33</v>
      </c>
      <c r="C10" s="132">
        <v>4</v>
      </c>
      <c r="D10" s="133">
        <v>0</v>
      </c>
      <c r="E10" s="146">
        <v>2</v>
      </c>
      <c r="F10" s="124">
        <v>0</v>
      </c>
      <c r="G10" s="147">
        <f t="shared" ref="G10:G35" si="1">SUM(C10:F10)</f>
        <v>6</v>
      </c>
      <c r="H10" s="133">
        <v>13</v>
      </c>
      <c r="I10" s="133">
        <v>6</v>
      </c>
      <c r="J10" s="133">
        <v>8</v>
      </c>
      <c r="K10" s="148">
        <f>SUM(H10:J10)</f>
        <v>27</v>
      </c>
      <c r="L10" s="129"/>
    </row>
    <row r="11" spans="1:18" s="138" customFormat="1" ht="22.5" customHeight="1" x14ac:dyDescent="0.3">
      <c r="A11" s="153">
        <v>45963</v>
      </c>
      <c r="B11" s="154">
        <f t="shared" si="0"/>
        <v>14</v>
      </c>
      <c r="C11" s="127">
        <v>3</v>
      </c>
      <c r="D11" s="123">
        <v>0</v>
      </c>
      <c r="E11" s="124">
        <v>0</v>
      </c>
      <c r="F11" s="124">
        <v>0</v>
      </c>
      <c r="G11" s="147">
        <f t="shared" si="1"/>
        <v>3</v>
      </c>
      <c r="H11" s="123">
        <v>5</v>
      </c>
      <c r="I11" s="123">
        <v>3</v>
      </c>
      <c r="J11" s="123">
        <v>3</v>
      </c>
      <c r="K11" s="148">
        <f t="shared" ref="K11:K35" si="2">SUM(H11:J11)</f>
        <v>11</v>
      </c>
      <c r="L11" s="157"/>
      <c r="M11" s="139"/>
    </row>
    <row r="12" spans="1:18" s="138" customFormat="1" ht="22.5" customHeight="1" x14ac:dyDescent="0.3">
      <c r="A12" s="153">
        <v>45965</v>
      </c>
      <c r="B12" s="154">
        <f t="shared" si="0"/>
        <v>35</v>
      </c>
      <c r="C12" s="127">
        <v>4</v>
      </c>
      <c r="D12" s="123">
        <v>2</v>
      </c>
      <c r="E12" s="124">
        <v>0</v>
      </c>
      <c r="F12" s="124">
        <v>0</v>
      </c>
      <c r="G12" s="147">
        <f t="shared" si="1"/>
        <v>6</v>
      </c>
      <c r="H12" s="123">
        <v>14</v>
      </c>
      <c r="I12" s="123">
        <v>6</v>
      </c>
      <c r="J12" s="123">
        <v>9</v>
      </c>
      <c r="K12" s="148">
        <f t="shared" si="2"/>
        <v>29</v>
      </c>
      <c r="L12" s="157"/>
      <c r="M12" s="139"/>
    </row>
    <row r="13" spans="1:18" s="138" customFormat="1" ht="22.5" customHeight="1" x14ac:dyDescent="0.3">
      <c r="A13" s="153">
        <v>45966</v>
      </c>
      <c r="B13" s="154">
        <f t="shared" si="0"/>
        <v>34</v>
      </c>
      <c r="C13" s="127">
        <v>5</v>
      </c>
      <c r="D13" s="123">
        <v>0</v>
      </c>
      <c r="E13" s="124">
        <v>0</v>
      </c>
      <c r="F13" s="124">
        <v>0</v>
      </c>
      <c r="G13" s="147">
        <f t="shared" si="1"/>
        <v>5</v>
      </c>
      <c r="H13" s="123">
        <v>14</v>
      </c>
      <c r="I13" s="123">
        <v>8</v>
      </c>
      <c r="J13" s="123">
        <v>7</v>
      </c>
      <c r="K13" s="148">
        <f t="shared" si="2"/>
        <v>29</v>
      </c>
      <c r="L13" s="157"/>
      <c r="M13" s="140"/>
    </row>
    <row r="14" spans="1:18" s="138" customFormat="1" ht="22.5" customHeight="1" x14ac:dyDescent="0.3">
      <c r="A14" s="153">
        <v>45967</v>
      </c>
      <c r="B14" s="154">
        <f t="shared" si="0"/>
        <v>22</v>
      </c>
      <c r="C14" s="127">
        <v>3</v>
      </c>
      <c r="D14" s="123">
        <v>0</v>
      </c>
      <c r="E14" s="124">
        <v>0</v>
      </c>
      <c r="F14" s="124">
        <v>0</v>
      </c>
      <c r="G14" s="147">
        <f t="shared" si="1"/>
        <v>3</v>
      </c>
      <c r="H14" s="123">
        <v>8</v>
      </c>
      <c r="I14" s="123">
        <v>5</v>
      </c>
      <c r="J14" s="123">
        <v>6</v>
      </c>
      <c r="K14" s="148">
        <f t="shared" si="2"/>
        <v>19</v>
      </c>
      <c r="L14" s="157"/>
      <c r="M14" s="140"/>
    </row>
    <row r="15" spans="1:18" s="138" customFormat="1" ht="22.5" customHeight="1" x14ac:dyDescent="0.3">
      <c r="A15" s="153">
        <v>45968</v>
      </c>
      <c r="B15" s="154">
        <f t="shared" si="0"/>
        <v>21</v>
      </c>
      <c r="C15" s="155">
        <v>4</v>
      </c>
      <c r="D15" s="123">
        <v>0</v>
      </c>
      <c r="E15" s="124">
        <v>0</v>
      </c>
      <c r="F15" s="124">
        <v>0</v>
      </c>
      <c r="G15" s="147">
        <f t="shared" si="1"/>
        <v>4</v>
      </c>
      <c r="H15" s="125">
        <v>8</v>
      </c>
      <c r="I15" s="125">
        <v>5</v>
      </c>
      <c r="J15" s="125">
        <v>4</v>
      </c>
      <c r="K15" s="148">
        <f t="shared" si="2"/>
        <v>17</v>
      </c>
      <c r="L15" s="129"/>
      <c r="M15" s="140"/>
    </row>
    <row r="16" spans="1:18" s="138" customFormat="1" ht="22.5" customHeight="1" x14ac:dyDescent="0.3">
      <c r="A16" s="153">
        <v>45969</v>
      </c>
      <c r="B16" s="154">
        <f t="shared" si="0"/>
        <v>49</v>
      </c>
      <c r="C16" s="155">
        <v>8</v>
      </c>
      <c r="D16" s="123">
        <v>1</v>
      </c>
      <c r="E16" s="124">
        <v>2</v>
      </c>
      <c r="F16" s="124">
        <v>0</v>
      </c>
      <c r="G16" s="147">
        <f t="shared" si="1"/>
        <v>11</v>
      </c>
      <c r="H16" s="125">
        <v>19</v>
      </c>
      <c r="I16" s="125">
        <v>6</v>
      </c>
      <c r="J16" s="125">
        <v>13</v>
      </c>
      <c r="K16" s="148">
        <f t="shared" si="2"/>
        <v>38</v>
      </c>
      <c r="L16" s="129"/>
      <c r="M16" s="140"/>
    </row>
    <row r="17" spans="1:13" s="138" customFormat="1" ht="22.5" customHeight="1" x14ac:dyDescent="0.3">
      <c r="A17" s="153">
        <v>45970</v>
      </c>
      <c r="B17" s="154">
        <f t="shared" si="0"/>
        <v>17</v>
      </c>
      <c r="C17" s="155">
        <v>2</v>
      </c>
      <c r="D17" s="123">
        <v>0</v>
      </c>
      <c r="E17" s="124">
        <v>0</v>
      </c>
      <c r="F17" s="124">
        <v>0</v>
      </c>
      <c r="G17" s="147">
        <f t="shared" si="1"/>
        <v>2</v>
      </c>
      <c r="H17" s="125">
        <v>9</v>
      </c>
      <c r="I17" s="125">
        <v>2</v>
      </c>
      <c r="J17" s="125">
        <v>4</v>
      </c>
      <c r="K17" s="148">
        <f t="shared" si="2"/>
        <v>15</v>
      </c>
      <c r="L17" s="158"/>
      <c r="M17" s="139"/>
    </row>
    <row r="18" spans="1:13" s="138" customFormat="1" ht="22.5" customHeight="1" x14ac:dyDescent="0.3">
      <c r="A18" s="153">
        <v>45972</v>
      </c>
      <c r="B18" s="154">
        <f t="shared" si="0"/>
        <v>29</v>
      </c>
      <c r="C18" s="155">
        <v>1</v>
      </c>
      <c r="D18" s="123">
        <v>0</v>
      </c>
      <c r="E18" s="124">
        <v>0</v>
      </c>
      <c r="F18" s="124">
        <v>0</v>
      </c>
      <c r="G18" s="147">
        <f t="shared" si="1"/>
        <v>1</v>
      </c>
      <c r="H18" s="125">
        <v>14</v>
      </c>
      <c r="I18" s="125">
        <v>6</v>
      </c>
      <c r="J18" s="125">
        <v>8</v>
      </c>
      <c r="K18" s="148">
        <f t="shared" si="2"/>
        <v>28</v>
      </c>
      <c r="L18" s="159"/>
      <c r="M18" s="139"/>
    </row>
    <row r="19" spans="1:13" s="138" customFormat="1" ht="22.5" customHeight="1" x14ac:dyDescent="0.3">
      <c r="A19" s="153">
        <v>45973</v>
      </c>
      <c r="B19" s="154">
        <f t="shared" si="0"/>
        <v>45</v>
      </c>
      <c r="C19" s="155">
        <v>6</v>
      </c>
      <c r="D19" s="124">
        <v>1</v>
      </c>
      <c r="E19" s="124">
        <v>2</v>
      </c>
      <c r="F19" s="124">
        <v>0</v>
      </c>
      <c r="G19" s="147">
        <f t="shared" si="1"/>
        <v>9</v>
      </c>
      <c r="H19" s="125">
        <v>18</v>
      </c>
      <c r="I19" s="125">
        <v>7</v>
      </c>
      <c r="J19" s="125">
        <v>11</v>
      </c>
      <c r="K19" s="148">
        <f t="shared" si="2"/>
        <v>36</v>
      </c>
      <c r="L19" s="129"/>
      <c r="M19" s="139"/>
    </row>
    <row r="20" spans="1:13" s="138" customFormat="1" ht="22.5" customHeight="1" x14ac:dyDescent="0.3">
      <c r="A20" s="153">
        <v>45974</v>
      </c>
      <c r="B20" s="154">
        <f t="shared" si="0"/>
        <v>28</v>
      </c>
      <c r="C20" s="155">
        <v>2</v>
      </c>
      <c r="D20" s="124">
        <v>0</v>
      </c>
      <c r="E20" s="124">
        <v>0</v>
      </c>
      <c r="F20" s="124">
        <v>0</v>
      </c>
      <c r="G20" s="147">
        <f t="shared" si="1"/>
        <v>2</v>
      </c>
      <c r="H20" s="125">
        <v>13</v>
      </c>
      <c r="I20" s="125">
        <v>5</v>
      </c>
      <c r="J20" s="125">
        <v>8</v>
      </c>
      <c r="K20" s="148">
        <f t="shared" si="2"/>
        <v>26</v>
      </c>
      <c r="L20" s="158"/>
      <c r="M20" s="139"/>
    </row>
    <row r="21" spans="1:13" s="138" customFormat="1" ht="22.5" customHeight="1" x14ac:dyDescent="0.3">
      <c r="A21" s="153">
        <v>45975</v>
      </c>
      <c r="B21" s="154">
        <f t="shared" si="0"/>
        <v>29</v>
      </c>
      <c r="C21" s="155">
        <v>3</v>
      </c>
      <c r="D21" s="124">
        <v>0</v>
      </c>
      <c r="E21" s="124">
        <v>0</v>
      </c>
      <c r="F21" s="124">
        <v>0</v>
      </c>
      <c r="G21" s="147">
        <f t="shared" si="1"/>
        <v>3</v>
      </c>
      <c r="H21" s="123">
        <v>13</v>
      </c>
      <c r="I21" s="123">
        <v>7</v>
      </c>
      <c r="J21" s="123">
        <v>6</v>
      </c>
      <c r="K21" s="148">
        <f t="shared" si="2"/>
        <v>26</v>
      </c>
      <c r="L21" s="129"/>
      <c r="M21" s="139"/>
    </row>
    <row r="22" spans="1:13" s="138" customFormat="1" ht="22.5" customHeight="1" x14ac:dyDescent="0.3">
      <c r="A22" s="153">
        <v>45976</v>
      </c>
      <c r="B22" s="154">
        <f t="shared" si="0"/>
        <v>38</v>
      </c>
      <c r="C22" s="155">
        <v>5</v>
      </c>
      <c r="D22" s="123">
        <v>0</v>
      </c>
      <c r="E22" s="124">
        <v>5</v>
      </c>
      <c r="F22" s="124">
        <v>0</v>
      </c>
      <c r="G22" s="147">
        <f t="shared" si="1"/>
        <v>10</v>
      </c>
      <c r="H22" s="123">
        <v>14</v>
      </c>
      <c r="I22" s="123">
        <v>6</v>
      </c>
      <c r="J22" s="124">
        <v>8</v>
      </c>
      <c r="K22" s="148">
        <f t="shared" si="2"/>
        <v>28</v>
      </c>
      <c r="L22" s="158"/>
      <c r="M22" s="140"/>
    </row>
    <row r="23" spans="1:13" s="138" customFormat="1" ht="22.5" customHeight="1" x14ac:dyDescent="0.3">
      <c r="A23" s="153">
        <v>45977</v>
      </c>
      <c r="B23" s="154">
        <f t="shared" si="0"/>
        <v>19</v>
      </c>
      <c r="C23" s="155">
        <v>0</v>
      </c>
      <c r="D23" s="123">
        <v>0</v>
      </c>
      <c r="E23" s="124">
        <v>0</v>
      </c>
      <c r="F23" s="124">
        <v>0</v>
      </c>
      <c r="G23" s="147">
        <f t="shared" si="1"/>
        <v>0</v>
      </c>
      <c r="H23" s="123">
        <v>9</v>
      </c>
      <c r="I23" s="123">
        <v>5</v>
      </c>
      <c r="J23" s="123">
        <v>5</v>
      </c>
      <c r="K23" s="148">
        <f t="shared" si="2"/>
        <v>19</v>
      </c>
      <c r="L23" s="129"/>
      <c r="M23" s="140"/>
    </row>
    <row r="24" spans="1:13" s="138" customFormat="1" ht="22.5" customHeight="1" x14ac:dyDescent="0.3">
      <c r="A24" s="153">
        <v>45979</v>
      </c>
      <c r="B24" s="154">
        <f t="shared" si="0"/>
        <v>26</v>
      </c>
      <c r="C24" s="155">
        <v>2</v>
      </c>
      <c r="D24" s="123">
        <v>0</v>
      </c>
      <c r="E24" s="124">
        <v>0</v>
      </c>
      <c r="F24" s="124">
        <v>0</v>
      </c>
      <c r="G24" s="147">
        <f t="shared" si="1"/>
        <v>2</v>
      </c>
      <c r="H24" s="123">
        <v>12</v>
      </c>
      <c r="I24" s="123">
        <v>6</v>
      </c>
      <c r="J24" s="123">
        <v>6</v>
      </c>
      <c r="K24" s="148">
        <f t="shared" si="2"/>
        <v>24</v>
      </c>
      <c r="L24" s="158"/>
      <c r="M24" s="140"/>
    </row>
    <row r="25" spans="1:13" s="138" customFormat="1" ht="22.5" customHeight="1" x14ac:dyDescent="0.3">
      <c r="A25" s="153">
        <v>45980</v>
      </c>
      <c r="B25" s="154">
        <f t="shared" si="0"/>
        <v>46</v>
      </c>
      <c r="C25" s="155">
        <v>3</v>
      </c>
      <c r="D25" s="123">
        <v>0</v>
      </c>
      <c r="E25" s="124">
        <v>2</v>
      </c>
      <c r="F25" s="124">
        <v>0</v>
      </c>
      <c r="G25" s="147">
        <f t="shared" si="1"/>
        <v>5</v>
      </c>
      <c r="H25" s="125">
        <v>20</v>
      </c>
      <c r="I25" s="125">
        <v>8</v>
      </c>
      <c r="J25" s="125">
        <v>13</v>
      </c>
      <c r="K25" s="148">
        <f t="shared" si="2"/>
        <v>41</v>
      </c>
      <c r="L25" s="131"/>
      <c r="M25" s="139"/>
    </row>
    <row r="26" spans="1:13" s="138" customFormat="1" ht="22.5" customHeight="1" x14ac:dyDescent="0.3">
      <c r="A26" s="153">
        <v>45981</v>
      </c>
      <c r="B26" s="154">
        <f t="shared" si="0"/>
        <v>24</v>
      </c>
      <c r="C26" s="156">
        <v>2</v>
      </c>
      <c r="D26" s="124">
        <v>0</v>
      </c>
      <c r="E26" s="124">
        <v>0</v>
      </c>
      <c r="F26" s="124">
        <v>0</v>
      </c>
      <c r="G26" s="147">
        <f t="shared" si="1"/>
        <v>2</v>
      </c>
      <c r="H26" s="125">
        <v>11</v>
      </c>
      <c r="I26" s="125">
        <v>6</v>
      </c>
      <c r="J26" s="125">
        <v>5</v>
      </c>
      <c r="K26" s="148">
        <f t="shared" si="2"/>
        <v>22</v>
      </c>
      <c r="L26" s="158"/>
      <c r="M26" s="139"/>
    </row>
    <row r="27" spans="1:13" s="138" customFormat="1" ht="22.5" customHeight="1" x14ac:dyDescent="0.3">
      <c r="A27" s="153">
        <v>45982</v>
      </c>
      <c r="B27" s="154">
        <f t="shared" si="0"/>
        <v>21</v>
      </c>
      <c r="C27" s="156">
        <v>1</v>
      </c>
      <c r="D27" s="124">
        <v>0</v>
      </c>
      <c r="E27" s="124">
        <v>0</v>
      </c>
      <c r="F27" s="124">
        <v>0</v>
      </c>
      <c r="G27" s="147">
        <f t="shared" si="1"/>
        <v>1</v>
      </c>
      <c r="H27" s="125">
        <v>10</v>
      </c>
      <c r="I27" s="125">
        <v>5</v>
      </c>
      <c r="J27" s="125">
        <v>5</v>
      </c>
      <c r="K27" s="148">
        <f t="shared" si="2"/>
        <v>20</v>
      </c>
      <c r="L27" s="158"/>
      <c r="M27" s="139"/>
    </row>
    <row r="28" spans="1:13" s="138" customFormat="1" ht="22.5" customHeight="1" x14ac:dyDescent="0.3">
      <c r="A28" s="153">
        <v>45983</v>
      </c>
      <c r="B28" s="154">
        <f t="shared" si="0"/>
        <v>37</v>
      </c>
      <c r="C28" s="155">
        <v>7</v>
      </c>
      <c r="D28" s="123">
        <v>0</v>
      </c>
      <c r="E28" s="124">
        <v>2</v>
      </c>
      <c r="F28" s="124">
        <v>0</v>
      </c>
      <c r="G28" s="147">
        <f t="shared" si="1"/>
        <v>9</v>
      </c>
      <c r="H28" s="123">
        <v>14</v>
      </c>
      <c r="I28" s="123">
        <v>6</v>
      </c>
      <c r="J28" s="123">
        <v>8</v>
      </c>
      <c r="K28" s="148">
        <f t="shared" si="2"/>
        <v>28</v>
      </c>
      <c r="L28" s="129"/>
      <c r="M28" s="139"/>
    </row>
    <row r="29" spans="1:13" s="138" customFormat="1" ht="22.5" customHeight="1" x14ac:dyDescent="0.3">
      <c r="A29" s="153">
        <v>45984</v>
      </c>
      <c r="B29" s="154">
        <f t="shared" si="0"/>
        <v>35</v>
      </c>
      <c r="C29" s="155">
        <v>6</v>
      </c>
      <c r="D29" s="123">
        <v>0</v>
      </c>
      <c r="E29" s="124">
        <v>0</v>
      </c>
      <c r="F29" s="124">
        <v>0</v>
      </c>
      <c r="G29" s="147">
        <f t="shared" si="1"/>
        <v>6</v>
      </c>
      <c r="H29" s="123">
        <v>14</v>
      </c>
      <c r="I29" s="123">
        <v>6</v>
      </c>
      <c r="J29" s="123">
        <v>9</v>
      </c>
      <c r="K29" s="148">
        <f t="shared" si="2"/>
        <v>29</v>
      </c>
      <c r="L29" s="129"/>
      <c r="M29" s="141"/>
    </row>
    <row r="30" spans="1:13" s="138" customFormat="1" ht="22.5" customHeight="1" x14ac:dyDescent="0.3">
      <c r="A30" s="153">
        <v>45986</v>
      </c>
      <c r="B30" s="154">
        <f t="shared" si="0"/>
        <v>42</v>
      </c>
      <c r="C30" s="155">
        <v>7</v>
      </c>
      <c r="D30" s="123">
        <v>1</v>
      </c>
      <c r="E30" s="124">
        <v>1</v>
      </c>
      <c r="F30" s="124">
        <v>0</v>
      </c>
      <c r="G30" s="147">
        <f t="shared" si="1"/>
        <v>9</v>
      </c>
      <c r="H30" s="123">
        <v>16</v>
      </c>
      <c r="I30" s="123">
        <v>11</v>
      </c>
      <c r="J30" s="123">
        <v>6</v>
      </c>
      <c r="K30" s="148">
        <f t="shared" si="2"/>
        <v>33</v>
      </c>
      <c r="L30" s="129"/>
      <c r="M30" s="141"/>
    </row>
    <row r="31" spans="1:13" s="138" customFormat="1" ht="22.5" customHeight="1" x14ac:dyDescent="0.3">
      <c r="A31" s="153">
        <v>45987</v>
      </c>
      <c r="B31" s="154">
        <f t="shared" si="0"/>
        <v>34</v>
      </c>
      <c r="C31" s="127">
        <v>1</v>
      </c>
      <c r="D31" s="123">
        <v>0</v>
      </c>
      <c r="E31" s="124">
        <v>2</v>
      </c>
      <c r="F31" s="124">
        <v>0</v>
      </c>
      <c r="G31" s="147">
        <f t="shared" si="1"/>
        <v>3</v>
      </c>
      <c r="H31" s="123">
        <v>15</v>
      </c>
      <c r="I31" s="123">
        <v>7</v>
      </c>
      <c r="J31" s="123">
        <v>9</v>
      </c>
      <c r="K31" s="148">
        <f t="shared" si="2"/>
        <v>31</v>
      </c>
      <c r="L31" s="129"/>
      <c r="M31" s="141"/>
    </row>
    <row r="32" spans="1:13" s="138" customFormat="1" ht="22.5" customHeight="1" x14ac:dyDescent="0.3">
      <c r="A32" s="153">
        <v>45988</v>
      </c>
      <c r="B32" s="154">
        <f t="shared" si="0"/>
        <v>26</v>
      </c>
      <c r="C32" s="127">
        <v>1</v>
      </c>
      <c r="D32" s="123">
        <v>0</v>
      </c>
      <c r="E32" s="124">
        <v>2</v>
      </c>
      <c r="F32" s="124">
        <v>0</v>
      </c>
      <c r="G32" s="147">
        <f t="shared" si="1"/>
        <v>3</v>
      </c>
      <c r="H32" s="125">
        <v>10</v>
      </c>
      <c r="I32" s="125">
        <v>6</v>
      </c>
      <c r="J32" s="125">
        <v>7</v>
      </c>
      <c r="K32" s="148">
        <f t="shared" si="2"/>
        <v>23</v>
      </c>
      <c r="L32" s="129"/>
      <c r="M32" s="141"/>
    </row>
    <row r="33" spans="1:13" s="138" customFormat="1" ht="22.5" customHeight="1" x14ac:dyDescent="0.3">
      <c r="A33" s="153">
        <v>45989</v>
      </c>
      <c r="B33" s="154">
        <f t="shared" si="0"/>
        <v>27</v>
      </c>
      <c r="C33" s="127">
        <v>3</v>
      </c>
      <c r="D33" s="123">
        <v>0</v>
      </c>
      <c r="E33" s="124">
        <v>0</v>
      </c>
      <c r="F33" s="124">
        <v>0</v>
      </c>
      <c r="G33" s="147">
        <f t="shared" si="1"/>
        <v>3</v>
      </c>
      <c r="H33" s="125">
        <v>12</v>
      </c>
      <c r="I33" s="125">
        <v>5</v>
      </c>
      <c r="J33" s="125">
        <v>7</v>
      </c>
      <c r="K33" s="148">
        <f t="shared" si="2"/>
        <v>24</v>
      </c>
      <c r="L33" s="129"/>
      <c r="M33" s="141"/>
    </row>
    <row r="34" spans="1:13" s="138" customFormat="1" ht="22.5" customHeight="1" x14ac:dyDescent="0.3">
      <c r="A34" s="153">
        <v>45990</v>
      </c>
      <c r="B34" s="154">
        <f t="shared" si="0"/>
        <v>37</v>
      </c>
      <c r="C34" s="127">
        <v>5</v>
      </c>
      <c r="D34" s="123">
        <v>1</v>
      </c>
      <c r="E34" s="124">
        <v>1</v>
      </c>
      <c r="F34" s="124">
        <v>0</v>
      </c>
      <c r="G34" s="147">
        <f t="shared" si="1"/>
        <v>7</v>
      </c>
      <c r="H34" s="125">
        <v>15</v>
      </c>
      <c r="I34" s="125">
        <v>12</v>
      </c>
      <c r="J34" s="125">
        <v>3</v>
      </c>
      <c r="K34" s="148">
        <f t="shared" si="2"/>
        <v>30</v>
      </c>
      <c r="L34" s="157"/>
      <c r="M34" s="141"/>
    </row>
    <row r="35" spans="1:13" s="138" customFormat="1" ht="22.5" customHeight="1" thickBot="1" x14ac:dyDescent="0.35">
      <c r="A35" s="153">
        <v>45991</v>
      </c>
      <c r="B35" s="154">
        <f t="shared" si="0"/>
        <v>20</v>
      </c>
      <c r="C35" s="127">
        <v>0</v>
      </c>
      <c r="D35" s="123">
        <v>0</v>
      </c>
      <c r="E35" s="124">
        <v>0</v>
      </c>
      <c r="F35" s="161">
        <v>0</v>
      </c>
      <c r="G35" s="147">
        <f t="shared" si="1"/>
        <v>0</v>
      </c>
      <c r="H35" s="125">
        <v>8</v>
      </c>
      <c r="I35" s="125">
        <v>5</v>
      </c>
      <c r="J35" s="125">
        <v>7</v>
      </c>
      <c r="K35" s="148">
        <f t="shared" si="2"/>
        <v>20</v>
      </c>
      <c r="L35" s="157"/>
    </row>
    <row r="36" spans="1:13" s="135" customFormat="1" ht="22.5" customHeight="1" thickBot="1" x14ac:dyDescent="0.35">
      <c r="A36" s="36" t="s">
        <v>19</v>
      </c>
      <c r="B36" s="28">
        <f t="shared" ref="B36:K36" si="3">SUM(B10:B35)</f>
        <v>788</v>
      </c>
      <c r="C36" s="28">
        <f t="shared" si="3"/>
        <v>88</v>
      </c>
      <c r="D36" s="28">
        <f t="shared" si="3"/>
        <v>6</v>
      </c>
      <c r="E36" s="28">
        <f t="shared" si="3"/>
        <v>21</v>
      </c>
      <c r="F36" s="28">
        <f t="shared" si="3"/>
        <v>0</v>
      </c>
      <c r="G36" s="28">
        <f t="shared" si="3"/>
        <v>115</v>
      </c>
      <c r="H36" s="28">
        <f t="shared" si="3"/>
        <v>328</v>
      </c>
      <c r="I36" s="28">
        <f t="shared" si="3"/>
        <v>160</v>
      </c>
      <c r="J36" s="28">
        <f t="shared" si="3"/>
        <v>185</v>
      </c>
      <c r="K36" s="28">
        <f t="shared" si="3"/>
        <v>673</v>
      </c>
      <c r="L36" s="29"/>
      <c r="M36" s="134"/>
    </row>
    <row r="37" spans="1:13" ht="17.25" thickBot="1" x14ac:dyDescent="0.35">
      <c r="A37" s="2" t="s">
        <v>62</v>
      </c>
      <c r="L37" s="14"/>
      <c r="M37" s="13"/>
    </row>
    <row r="38" spans="1:13" x14ac:dyDescent="0.3">
      <c r="A38" s="220" t="s">
        <v>41</v>
      </c>
      <c r="B38" s="222" t="s">
        <v>22</v>
      </c>
      <c r="C38" s="224" t="s">
        <v>21</v>
      </c>
      <c r="D38" s="202"/>
      <c r="E38" s="202"/>
      <c r="F38" s="202"/>
      <c r="G38" s="203"/>
      <c r="H38" s="201" t="s">
        <v>38</v>
      </c>
      <c r="I38" s="202"/>
      <c r="J38" s="202"/>
      <c r="K38" s="203"/>
      <c r="L38" s="204" t="s">
        <v>3</v>
      </c>
    </row>
    <row r="39" spans="1:13" x14ac:dyDescent="0.3">
      <c r="A39" s="221"/>
      <c r="B39" s="223"/>
      <c r="C39" s="12" t="s">
        <v>1</v>
      </c>
      <c r="D39" s="11" t="s">
        <v>4</v>
      </c>
      <c r="E39" s="11" t="s">
        <v>2</v>
      </c>
      <c r="F39" s="11" t="s">
        <v>17</v>
      </c>
      <c r="G39" s="11" t="s">
        <v>50</v>
      </c>
      <c r="H39" s="11" t="s">
        <v>1</v>
      </c>
      <c r="I39" s="11" t="s">
        <v>4</v>
      </c>
      <c r="J39" s="11" t="s">
        <v>2</v>
      </c>
      <c r="K39" s="11" t="s">
        <v>50</v>
      </c>
      <c r="L39" s="205"/>
    </row>
    <row r="40" spans="1:13" x14ac:dyDescent="0.3">
      <c r="A40" s="26" t="s">
        <v>30</v>
      </c>
      <c r="B40" s="7">
        <f>SUM(G40+K40)</f>
        <v>1150</v>
      </c>
      <c r="C40" s="6">
        <v>125</v>
      </c>
      <c r="D40" s="6">
        <v>11</v>
      </c>
      <c r="E40" s="6">
        <v>23</v>
      </c>
      <c r="F40" s="6">
        <v>9</v>
      </c>
      <c r="G40" s="10">
        <f>SUM(C40:F40)</f>
        <v>168</v>
      </c>
      <c r="H40" s="5">
        <v>485</v>
      </c>
      <c r="I40" s="5">
        <v>299</v>
      </c>
      <c r="J40" s="5">
        <v>198</v>
      </c>
      <c r="K40" s="10">
        <f>SUM(H40:J40)</f>
        <v>982</v>
      </c>
      <c r="L40" s="3" t="s">
        <v>60</v>
      </c>
    </row>
    <row r="41" spans="1:13" x14ac:dyDescent="0.3">
      <c r="A41" s="26" t="s">
        <v>36</v>
      </c>
      <c r="B41" s="107">
        <v>1278</v>
      </c>
      <c r="C41" s="106">
        <v>134</v>
      </c>
      <c r="D41" s="106">
        <v>14</v>
      </c>
      <c r="E41" s="105">
        <v>26</v>
      </c>
      <c r="F41" s="105">
        <v>2</v>
      </c>
      <c r="G41" s="10">
        <v>176</v>
      </c>
      <c r="H41" s="106">
        <v>547</v>
      </c>
      <c r="I41" s="106">
        <v>353</v>
      </c>
      <c r="J41" s="106">
        <v>202</v>
      </c>
      <c r="K41" s="10">
        <v>1102</v>
      </c>
      <c r="L41" s="58" t="s">
        <v>60</v>
      </c>
    </row>
    <row r="42" spans="1:13" x14ac:dyDescent="0.3">
      <c r="A42" s="26" t="s">
        <v>35</v>
      </c>
      <c r="B42" s="7">
        <f t="shared" ref="B42:B51" si="4">SUM(G42+K42)</f>
        <v>1114</v>
      </c>
      <c r="C42" s="16">
        <v>128</v>
      </c>
      <c r="D42" s="15">
        <v>16</v>
      </c>
      <c r="E42" s="59">
        <v>24</v>
      </c>
      <c r="F42" s="59">
        <v>3</v>
      </c>
      <c r="G42" s="10">
        <f>SUM(C42:F42)</f>
        <v>171</v>
      </c>
      <c r="H42" s="15">
        <v>470</v>
      </c>
      <c r="I42" s="15">
        <v>331</v>
      </c>
      <c r="J42" s="15">
        <v>142</v>
      </c>
      <c r="K42" s="10">
        <f>SUM(H42:J42)</f>
        <v>943</v>
      </c>
      <c r="L42" s="58" t="s">
        <v>60</v>
      </c>
    </row>
    <row r="43" spans="1:13" x14ac:dyDescent="0.3">
      <c r="A43" s="26" t="s">
        <v>40</v>
      </c>
      <c r="B43" s="7">
        <f t="shared" si="4"/>
        <v>1126</v>
      </c>
      <c r="C43" s="24">
        <v>123</v>
      </c>
      <c r="D43" s="23">
        <v>11</v>
      </c>
      <c r="E43" s="59">
        <v>20</v>
      </c>
      <c r="F43" s="59">
        <v>2</v>
      </c>
      <c r="G43" s="10">
        <v>156</v>
      </c>
      <c r="H43" s="23">
        <v>486</v>
      </c>
      <c r="I43" s="23">
        <v>303</v>
      </c>
      <c r="J43" s="23">
        <v>18</v>
      </c>
      <c r="K43" s="10">
        <v>970</v>
      </c>
      <c r="L43" s="58" t="s">
        <v>60</v>
      </c>
    </row>
    <row r="44" spans="1:13" x14ac:dyDescent="0.3">
      <c r="A44" s="26" t="s">
        <v>34</v>
      </c>
      <c r="B44" s="7">
        <f t="shared" si="4"/>
        <v>1050</v>
      </c>
      <c r="C44" s="24">
        <v>115</v>
      </c>
      <c r="D44" s="23">
        <v>6</v>
      </c>
      <c r="E44" s="59">
        <v>26</v>
      </c>
      <c r="F44" s="59">
        <v>6</v>
      </c>
      <c r="G44" s="10">
        <f>SUM(C44:F44)</f>
        <v>153</v>
      </c>
      <c r="H44" s="23">
        <v>452</v>
      </c>
      <c r="I44" s="23">
        <v>261</v>
      </c>
      <c r="J44" s="23">
        <v>184</v>
      </c>
      <c r="K44" s="10">
        <f>SUM(H44:J44)</f>
        <v>897</v>
      </c>
      <c r="L44" s="58" t="s">
        <v>66</v>
      </c>
    </row>
    <row r="45" spans="1:13" x14ac:dyDescent="0.3">
      <c r="A45" s="26" t="s">
        <v>33</v>
      </c>
      <c r="B45" s="7">
        <f t="shared" si="4"/>
        <v>1038</v>
      </c>
      <c r="C45" s="24">
        <v>106</v>
      </c>
      <c r="D45" s="23">
        <v>8</v>
      </c>
      <c r="E45" s="59">
        <v>27</v>
      </c>
      <c r="F45" s="59">
        <v>2</v>
      </c>
      <c r="G45" s="10">
        <f>SUM(C45:F45)</f>
        <v>143</v>
      </c>
      <c r="H45" s="23">
        <v>441</v>
      </c>
      <c r="I45" s="23">
        <v>236</v>
      </c>
      <c r="J45" s="23">
        <v>218</v>
      </c>
      <c r="K45" s="10">
        <v>895</v>
      </c>
      <c r="L45" s="58" t="s">
        <v>66</v>
      </c>
    </row>
    <row r="46" spans="1:13" x14ac:dyDescent="0.3">
      <c r="A46" s="26" t="s">
        <v>45</v>
      </c>
      <c r="B46" s="7">
        <f t="shared" si="4"/>
        <v>1212</v>
      </c>
      <c r="C46" s="6">
        <v>113</v>
      </c>
      <c r="D46" s="5">
        <v>9</v>
      </c>
      <c r="E46" s="5">
        <v>30</v>
      </c>
      <c r="F46" s="5">
        <v>4</v>
      </c>
      <c r="G46" s="10">
        <f>SUM(C46:F46)</f>
        <v>156</v>
      </c>
      <c r="H46" s="4">
        <v>512</v>
      </c>
      <c r="I46" s="5">
        <v>250</v>
      </c>
      <c r="J46" s="4">
        <v>294</v>
      </c>
      <c r="K46" s="10">
        <f>SUM(H46:J46)</f>
        <v>1056</v>
      </c>
      <c r="L46" s="58" t="s">
        <v>66</v>
      </c>
    </row>
    <row r="47" spans="1:13" x14ac:dyDescent="0.3">
      <c r="A47" s="26" t="s">
        <v>48</v>
      </c>
      <c r="B47" s="7">
        <f t="shared" si="4"/>
        <v>1101</v>
      </c>
      <c r="C47" s="6">
        <v>109</v>
      </c>
      <c r="D47" s="5">
        <v>13</v>
      </c>
      <c r="E47" s="5">
        <v>30</v>
      </c>
      <c r="F47" s="5">
        <v>6</v>
      </c>
      <c r="G47" s="10">
        <f>SUM(C47:F47)</f>
        <v>158</v>
      </c>
      <c r="H47" s="4">
        <v>460</v>
      </c>
      <c r="I47" s="5">
        <v>233</v>
      </c>
      <c r="J47" s="4">
        <v>250</v>
      </c>
      <c r="K47" s="10">
        <f>SUM(H47:J47)</f>
        <v>943</v>
      </c>
      <c r="L47" s="58" t="s">
        <v>66</v>
      </c>
    </row>
    <row r="48" spans="1:13" x14ac:dyDescent="0.3">
      <c r="A48" s="26" t="s">
        <v>28</v>
      </c>
      <c r="B48" s="7">
        <f t="shared" si="4"/>
        <v>946</v>
      </c>
      <c r="C48" s="6">
        <v>121</v>
      </c>
      <c r="D48" s="5">
        <v>13</v>
      </c>
      <c r="E48" s="5">
        <v>32</v>
      </c>
      <c r="F48" s="5">
        <v>1</v>
      </c>
      <c r="G48" s="10">
        <f>SUM(C48:F48)</f>
        <v>167</v>
      </c>
      <c r="H48" s="4">
        <v>389</v>
      </c>
      <c r="I48" s="5">
        <v>185</v>
      </c>
      <c r="J48" s="4">
        <v>205</v>
      </c>
      <c r="K48" s="10">
        <f t="shared" ref="K48:K51" si="5">SUM(H48:J48)</f>
        <v>779</v>
      </c>
      <c r="L48" s="58" t="s">
        <v>66</v>
      </c>
    </row>
    <row r="49" spans="1:12" x14ac:dyDescent="0.3">
      <c r="A49" s="26" t="s">
        <v>47</v>
      </c>
      <c r="B49" s="7">
        <f t="shared" si="4"/>
        <v>750</v>
      </c>
      <c r="C49" s="6">
        <v>70</v>
      </c>
      <c r="D49" s="6">
        <v>8</v>
      </c>
      <c r="E49" s="6">
        <v>14</v>
      </c>
      <c r="F49" s="6">
        <v>2</v>
      </c>
      <c r="G49" s="10">
        <f t="shared" ref="G49:G51" si="6">SUM(C49:F49)</f>
        <v>94</v>
      </c>
      <c r="H49" s="4">
        <v>314</v>
      </c>
      <c r="I49" s="5">
        <v>172</v>
      </c>
      <c r="J49" s="5">
        <v>170</v>
      </c>
      <c r="K49" s="10">
        <f t="shared" si="5"/>
        <v>656</v>
      </c>
      <c r="L49" s="58" t="s">
        <v>66</v>
      </c>
    </row>
    <row r="50" spans="1:12" x14ac:dyDescent="0.3">
      <c r="A50" s="26" t="s">
        <v>43</v>
      </c>
      <c r="B50" s="7">
        <f t="shared" si="4"/>
        <v>788</v>
      </c>
      <c r="C50" s="6">
        <v>88</v>
      </c>
      <c r="D50" s="5">
        <v>6</v>
      </c>
      <c r="E50" s="5">
        <v>21</v>
      </c>
      <c r="F50" s="5" t="s">
        <v>71</v>
      </c>
      <c r="G50" s="10">
        <f t="shared" si="6"/>
        <v>115</v>
      </c>
      <c r="H50" s="4">
        <v>328</v>
      </c>
      <c r="I50" s="5">
        <v>160</v>
      </c>
      <c r="J50" s="4">
        <v>185</v>
      </c>
      <c r="K50" s="10">
        <f t="shared" si="5"/>
        <v>673</v>
      </c>
      <c r="L50" s="58" t="s">
        <v>66</v>
      </c>
    </row>
    <row r="51" spans="1:12" ht="17.25" thickBot="1" x14ac:dyDescent="0.35">
      <c r="A51" s="30" t="s">
        <v>39</v>
      </c>
      <c r="B51" s="7">
        <f t="shared" si="4"/>
        <v>0</v>
      </c>
      <c r="C51" s="31"/>
      <c r="D51" s="32"/>
      <c r="E51" s="33"/>
      <c r="F51" s="136"/>
      <c r="G51" s="10">
        <f t="shared" si="6"/>
        <v>0</v>
      </c>
      <c r="H51" s="33"/>
      <c r="I51" s="33"/>
      <c r="J51" s="33"/>
      <c r="K51" s="10">
        <f t="shared" si="5"/>
        <v>0</v>
      </c>
      <c r="L51" s="27"/>
    </row>
    <row r="52" spans="1:12" s="2" customFormat="1" ht="17.25" thickBot="1" x14ac:dyDescent="0.35">
      <c r="A52" s="34" t="s">
        <v>64</v>
      </c>
      <c r="B52" s="35">
        <f>SUM(B40:B51)</f>
        <v>11553</v>
      </c>
      <c r="C52" s="35">
        <f t="shared" ref="C52:K52" si="7">SUM(C40:C51)</f>
        <v>1232</v>
      </c>
      <c r="D52" s="35">
        <f t="shared" si="7"/>
        <v>115</v>
      </c>
      <c r="E52" s="35">
        <f t="shared" si="7"/>
        <v>273</v>
      </c>
      <c r="F52" s="35">
        <f t="shared" si="7"/>
        <v>37</v>
      </c>
      <c r="G52" s="35">
        <f t="shared" si="7"/>
        <v>1657</v>
      </c>
      <c r="H52" s="35">
        <f t="shared" si="7"/>
        <v>4884</v>
      </c>
      <c r="I52" s="35">
        <f t="shared" si="7"/>
        <v>2783</v>
      </c>
      <c r="J52" s="35">
        <f t="shared" si="7"/>
        <v>2066</v>
      </c>
      <c r="K52" s="35">
        <f t="shared" si="7"/>
        <v>9896</v>
      </c>
      <c r="L52" s="151"/>
    </row>
    <row r="53" spans="1:12" ht="17.25" thickBot="1" x14ac:dyDescent="0.35">
      <c r="A53" s="36" t="s">
        <v>58</v>
      </c>
      <c r="B53" s="39">
        <f>SUM(G53+K53)</f>
        <v>13171</v>
      </c>
      <c r="C53" s="39">
        <v>1237</v>
      </c>
      <c r="D53" s="39">
        <v>124</v>
      </c>
      <c r="E53" s="39">
        <v>183</v>
      </c>
      <c r="F53" s="39">
        <v>69</v>
      </c>
      <c r="G53" s="39">
        <f>SUM(C53:F53)</f>
        <v>1613</v>
      </c>
      <c r="H53" s="39">
        <v>6942</v>
      </c>
      <c r="I53" s="39">
        <v>2295</v>
      </c>
      <c r="J53" s="39">
        <v>2321</v>
      </c>
      <c r="K53" s="39">
        <f>SUM(H53:J53)</f>
        <v>11558</v>
      </c>
      <c r="L53" s="152"/>
    </row>
    <row r="54" spans="1:12" ht="17.25" thickBot="1" x14ac:dyDescent="0.35">
      <c r="A54" s="80" t="s">
        <v>7</v>
      </c>
    </row>
    <row r="55" spans="1:12" ht="16.5" customHeight="1" x14ac:dyDescent="0.3">
      <c r="A55" s="206" t="s">
        <v>41</v>
      </c>
      <c r="B55" s="215" t="s">
        <v>18</v>
      </c>
      <c r="C55" s="217" t="s">
        <v>13</v>
      </c>
      <c r="D55" s="217"/>
      <c r="E55" s="217"/>
      <c r="F55" s="217"/>
      <c r="G55" s="218" t="s">
        <v>3</v>
      </c>
      <c r="H55" s="63"/>
      <c r="I55" s="63"/>
    </row>
    <row r="56" spans="1:12" x14ac:dyDescent="0.3">
      <c r="A56" s="207"/>
      <c r="B56" s="216"/>
      <c r="C56" s="9" t="s">
        <v>1</v>
      </c>
      <c r="D56" s="9" t="s">
        <v>4</v>
      </c>
      <c r="E56" s="91" t="s">
        <v>2</v>
      </c>
      <c r="F56" s="110" t="s">
        <v>17</v>
      </c>
      <c r="G56" s="219"/>
      <c r="H56" s="64"/>
      <c r="I56" s="64"/>
    </row>
    <row r="57" spans="1:12" x14ac:dyDescent="0.3">
      <c r="A57" s="143" t="s">
        <v>30</v>
      </c>
      <c r="B57" s="23">
        <f t="shared" ref="B57:B62" si="8">SUM(C57:F57)</f>
        <v>460</v>
      </c>
      <c r="C57" s="5">
        <v>340</v>
      </c>
      <c r="D57" s="5">
        <v>30</v>
      </c>
      <c r="E57" s="5">
        <v>78</v>
      </c>
      <c r="F57" s="5">
        <v>12</v>
      </c>
      <c r="G57" s="58" t="s">
        <v>60</v>
      </c>
      <c r="H57" s="60"/>
      <c r="I57" s="60"/>
    </row>
    <row r="58" spans="1:12" x14ac:dyDescent="0.25">
      <c r="A58" s="143" t="s">
        <v>36</v>
      </c>
      <c r="B58" s="23">
        <f t="shared" si="8"/>
        <v>521</v>
      </c>
      <c r="C58" s="5">
        <v>374</v>
      </c>
      <c r="D58" s="5">
        <v>41</v>
      </c>
      <c r="E58" s="92">
        <v>101</v>
      </c>
      <c r="F58" s="5">
        <v>5</v>
      </c>
      <c r="G58" s="58" t="s">
        <v>60</v>
      </c>
      <c r="H58" s="60"/>
      <c r="I58" s="60"/>
    </row>
    <row r="59" spans="1:12" x14ac:dyDescent="0.3">
      <c r="A59" s="143" t="s">
        <v>35</v>
      </c>
      <c r="B59" s="23">
        <f t="shared" si="8"/>
        <v>442</v>
      </c>
      <c r="C59" s="23">
        <v>326</v>
      </c>
      <c r="D59" s="5">
        <v>34</v>
      </c>
      <c r="E59" s="5">
        <v>79</v>
      </c>
      <c r="F59" s="93">
        <v>3</v>
      </c>
      <c r="G59" s="58" t="s">
        <v>60</v>
      </c>
      <c r="H59" s="61"/>
      <c r="I59" s="61"/>
    </row>
    <row r="60" spans="1:12" x14ac:dyDescent="0.3">
      <c r="A60" s="143" t="s">
        <v>40</v>
      </c>
      <c r="B60" s="23">
        <f t="shared" si="8"/>
        <v>476</v>
      </c>
      <c r="C60" s="5">
        <v>369</v>
      </c>
      <c r="D60" s="5">
        <v>32</v>
      </c>
      <c r="E60" s="5">
        <v>71</v>
      </c>
      <c r="F60" s="5">
        <v>4</v>
      </c>
      <c r="G60" s="58" t="s">
        <v>60</v>
      </c>
      <c r="H60" s="60"/>
      <c r="I60" s="60"/>
    </row>
    <row r="61" spans="1:12" x14ac:dyDescent="0.25">
      <c r="A61" s="143" t="s">
        <v>34</v>
      </c>
      <c r="B61" s="23">
        <f t="shared" si="8"/>
        <v>468</v>
      </c>
      <c r="C61" s="5">
        <v>322</v>
      </c>
      <c r="D61" s="5">
        <v>59</v>
      </c>
      <c r="E61" s="92">
        <v>80</v>
      </c>
      <c r="F61" s="92">
        <v>7</v>
      </c>
      <c r="G61" s="58" t="s">
        <v>60</v>
      </c>
      <c r="H61" s="60"/>
      <c r="I61" s="60"/>
    </row>
    <row r="62" spans="1:12" x14ac:dyDescent="0.25">
      <c r="A62" s="143" t="s">
        <v>33</v>
      </c>
      <c r="B62" s="23">
        <f t="shared" si="8"/>
        <v>412</v>
      </c>
      <c r="C62" s="5">
        <v>309</v>
      </c>
      <c r="D62" s="5">
        <v>10</v>
      </c>
      <c r="E62" s="92">
        <v>89</v>
      </c>
      <c r="F62" s="92">
        <v>4</v>
      </c>
      <c r="G62" s="58" t="s">
        <v>60</v>
      </c>
      <c r="H62" s="60"/>
      <c r="I62" s="60"/>
    </row>
    <row r="63" spans="1:12" x14ac:dyDescent="0.3">
      <c r="A63" s="143" t="s">
        <v>45</v>
      </c>
      <c r="B63" s="23">
        <f>SUM(C63:F63)</f>
        <v>420</v>
      </c>
      <c r="C63" s="5">
        <v>312</v>
      </c>
      <c r="D63" s="5">
        <v>17</v>
      </c>
      <c r="E63" s="5">
        <v>87</v>
      </c>
      <c r="F63" s="5">
        <v>4</v>
      </c>
      <c r="G63" s="58" t="s">
        <v>60</v>
      </c>
      <c r="H63" s="60"/>
      <c r="I63" s="60"/>
    </row>
    <row r="64" spans="1:12" x14ac:dyDescent="0.3">
      <c r="A64" s="143" t="s">
        <v>48</v>
      </c>
      <c r="B64" s="23">
        <f>SUM(C64:F64)</f>
        <v>454</v>
      </c>
      <c r="C64" s="5">
        <v>313</v>
      </c>
      <c r="D64" s="5">
        <v>34</v>
      </c>
      <c r="E64" s="5">
        <v>99</v>
      </c>
      <c r="F64" s="5">
        <v>8</v>
      </c>
      <c r="G64" s="58" t="s">
        <v>60</v>
      </c>
      <c r="H64" s="60"/>
      <c r="I64" s="60"/>
    </row>
    <row r="65" spans="1:12" x14ac:dyDescent="0.3">
      <c r="A65" s="143" t="s">
        <v>28</v>
      </c>
      <c r="B65" s="23">
        <f>SUM(C65:F65)</f>
        <v>522</v>
      </c>
      <c r="C65" s="5">
        <v>353</v>
      </c>
      <c r="D65" s="5">
        <v>33</v>
      </c>
      <c r="E65" s="5">
        <v>135</v>
      </c>
      <c r="F65" s="5">
        <v>1</v>
      </c>
      <c r="G65" s="58" t="s">
        <v>60</v>
      </c>
      <c r="H65" s="60"/>
      <c r="I65" s="60"/>
    </row>
    <row r="66" spans="1:12" x14ac:dyDescent="0.3">
      <c r="A66" s="143" t="s">
        <v>47</v>
      </c>
      <c r="B66" s="23">
        <f>SUM(C66:F66)</f>
        <v>289</v>
      </c>
      <c r="C66" s="5">
        <v>206</v>
      </c>
      <c r="D66" s="5">
        <v>21</v>
      </c>
      <c r="E66" s="71">
        <v>59</v>
      </c>
      <c r="F66" s="71">
        <v>3</v>
      </c>
      <c r="G66" s="58" t="s">
        <v>60</v>
      </c>
      <c r="H66" s="60"/>
      <c r="I66" s="60"/>
    </row>
    <row r="67" spans="1:12" x14ac:dyDescent="0.3">
      <c r="A67" s="143" t="s">
        <v>43</v>
      </c>
      <c r="B67" s="23">
        <f>SUM(C67:F67)</f>
        <v>320</v>
      </c>
      <c r="C67" s="5">
        <v>232</v>
      </c>
      <c r="D67" s="5">
        <v>8</v>
      </c>
      <c r="E67" s="5">
        <v>80</v>
      </c>
      <c r="F67" s="5">
        <v>0</v>
      </c>
      <c r="G67" s="58"/>
      <c r="H67" s="60"/>
      <c r="I67" s="60"/>
      <c r="J67"/>
      <c r="K67"/>
      <c r="L67"/>
    </row>
    <row r="68" spans="1:12" ht="17.25" thickBot="1" x14ac:dyDescent="0.35">
      <c r="A68" s="40" t="s">
        <v>39</v>
      </c>
      <c r="B68" s="23"/>
      <c r="C68" s="33"/>
      <c r="D68" s="33"/>
      <c r="E68" s="33"/>
      <c r="F68" s="111"/>
      <c r="G68" s="58"/>
      <c r="H68" s="60"/>
      <c r="I68" s="60"/>
      <c r="J68"/>
      <c r="K68"/>
      <c r="L68"/>
    </row>
    <row r="69" spans="1:12" s="2" customFormat="1" ht="17.25" thickBot="1" x14ac:dyDescent="0.35">
      <c r="A69" s="36" t="s">
        <v>64</v>
      </c>
      <c r="B69" s="37">
        <f>SUM(B57:B68)</f>
        <v>4784</v>
      </c>
      <c r="C69" s="37">
        <f t="shared" ref="C69:F69" si="9">SUM(C57:C68)</f>
        <v>3456</v>
      </c>
      <c r="D69" s="37">
        <f t="shared" si="9"/>
        <v>319</v>
      </c>
      <c r="E69" s="37">
        <f t="shared" si="9"/>
        <v>958</v>
      </c>
      <c r="F69" s="37">
        <f t="shared" si="9"/>
        <v>51</v>
      </c>
      <c r="G69" s="58"/>
      <c r="H69" s="60"/>
      <c r="I69" s="60"/>
    </row>
    <row r="70" spans="1:12" ht="17.25" thickBot="1" x14ac:dyDescent="0.35">
      <c r="A70" s="36" t="s">
        <v>58</v>
      </c>
      <c r="B70" s="37">
        <f>SUM(C70:F70)</f>
        <v>4454</v>
      </c>
      <c r="C70" s="37">
        <v>3395</v>
      </c>
      <c r="D70" s="37">
        <v>310</v>
      </c>
      <c r="E70" s="37">
        <v>663</v>
      </c>
      <c r="F70" s="112">
        <v>86</v>
      </c>
      <c r="G70" s="113"/>
      <c r="H70" s="62"/>
      <c r="I70" s="62"/>
      <c r="J70"/>
      <c r="K70"/>
      <c r="L70"/>
    </row>
    <row r="71" spans="1:12" x14ac:dyDescent="0.3">
      <c r="A71" s="80"/>
      <c r="J71"/>
      <c r="K71"/>
      <c r="L71"/>
    </row>
  </sheetData>
  <mergeCells count="20">
    <mergeCell ref="A55:A56"/>
    <mergeCell ref="B55:B56"/>
    <mergeCell ref="C55:F55"/>
    <mergeCell ref="G55:G56"/>
    <mergeCell ref="A38:A39"/>
    <mergeCell ref="B38:B39"/>
    <mergeCell ref="C38:G38"/>
    <mergeCell ref="H38:K38"/>
    <mergeCell ref="L38:L39"/>
    <mergeCell ref="A8:A9"/>
    <mergeCell ref="B8:B9"/>
    <mergeCell ref="C8:G8"/>
    <mergeCell ref="H8:K8"/>
    <mergeCell ref="L8:L9"/>
    <mergeCell ref="A1:L1"/>
    <mergeCell ref="A2:L2"/>
    <mergeCell ref="A4:A6"/>
    <mergeCell ref="B4:L4"/>
    <mergeCell ref="B5:L5"/>
    <mergeCell ref="B6:L6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1"/>
  <sheetViews>
    <sheetView topLeftCell="A25" zoomScaleNormal="100" zoomScaleSheetLayoutView="80" workbookViewId="0">
      <selection activeCell="E49" sqref="E49:F49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93" t="s">
        <v>10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21"/>
      <c r="M1" s="21"/>
      <c r="N1" s="21"/>
      <c r="O1" s="21"/>
    </row>
    <row r="2" spans="1:15" ht="20.25" x14ac:dyDescent="0.3">
      <c r="A2" s="194" t="s">
        <v>69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75"/>
      <c r="M2" s="20"/>
      <c r="N2" s="20"/>
      <c r="O2" s="20"/>
    </row>
    <row r="3" spans="1:15" ht="20.25" x14ac:dyDescent="0.3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20"/>
      <c r="M3" s="20"/>
      <c r="N3" s="20"/>
      <c r="O3" s="20"/>
    </row>
    <row r="4" spans="1:15" ht="20.25" x14ac:dyDescent="0.3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20"/>
      <c r="M4" s="20"/>
      <c r="N4" s="20"/>
      <c r="O4" s="20"/>
    </row>
    <row r="5" spans="1:15" ht="33" x14ac:dyDescent="0.3">
      <c r="A5" s="69" t="s">
        <v>53</v>
      </c>
      <c r="B5" s="225" t="s">
        <v>8</v>
      </c>
      <c r="C5" s="226"/>
      <c r="D5" s="226"/>
      <c r="E5" s="226"/>
      <c r="F5" s="226"/>
      <c r="G5" s="226"/>
      <c r="H5" s="226"/>
      <c r="I5" s="226"/>
      <c r="J5" s="226"/>
      <c r="K5" s="227"/>
    </row>
    <row r="6" spans="1:15" ht="23.1" customHeight="1" x14ac:dyDescent="0.3">
      <c r="A6" s="70" t="s">
        <v>51</v>
      </c>
      <c r="B6" s="67"/>
      <c r="C6" s="67"/>
      <c r="D6" s="67"/>
      <c r="E6" s="67"/>
      <c r="F6" s="67"/>
      <c r="G6" s="67"/>
      <c r="H6" s="67"/>
      <c r="I6" s="67"/>
      <c r="J6" s="67"/>
      <c r="K6" s="68"/>
    </row>
    <row r="7" spans="1:15" ht="23.1" customHeight="1" x14ac:dyDescent="0.3">
      <c r="A7" s="206" t="s">
        <v>32</v>
      </c>
      <c r="B7" s="208" t="s">
        <v>14</v>
      </c>
      <c r="C7" s="210" t="s">
        <v>42</v>
      </c>
      <c r="D7" s="211"/>
      <c r="E7" s="211"/>
      <c r="F7" s="228"/>
      <c r="G7" s="229" t="s">
        <v>12</v>
      </c>
      <c r="H7" s="211"/>
      <c r="I7" s="211"/>
      <c r="J7" s="228"/>
      <c r="K7" s="213" t="s">
        <v>3</v>
      </c>
    </row>
    <row r="8" spans="1:15" ht="23.1" customHeight="1" x14ac:dyDescent="0.3">
      <c r="A8" s="207"/>
      <c r="B8" s="209"/>
      <c r="C8" s="19" t="s">
        <v>29</v>
      </c>
      <c r="D8" s="49" t="s">
        <v>4</v>
      </c>
      <c r="E8" s="18" t="s">
        <v>2</v>
      </c>
      <c r="F8" s="17" t="s">
        <v>50</v>
      </c>
      <c r="G8" s="18" t="s">
        <v>1</v>
      </c>
      <c r="H8" s="48" t="s">
        <v>4</v>
      </c>
      <c r="I8" s="18" t="s">
        <v>2</v>
      </c>
      <c r="J8" s="17" t="s">
        <v>50</v>
      </c>
      <c r="K8" s="214"/>
    </row>
    <row r="9" spans="1:15" ht="23.1" customHeight="1" x14ac:dyDescent="0.3">
      <c r="A9" s="153">
        <v>45962</v>
      </c>
      <c r="B9" s="126">
        <f t="shared" ref="B9:B34" si="0">SUM(F9+J9)</f>
        <v>23</v>
      </c>
      <c r="C9" s="127">
        <v>0</v>
      </c>
      <c r="D9" s="127">
        <v>0</v>
      </c>
      <c r="E9" s="123">
        <v>0</v>
      </c>
      <c r="F9" s="128">
        <f t="shared" ref="F9:F34" si="1">SUM(C9:E9)</f>
        <v>0</v>
      </c>
      <c r="G9" s="123">
        <v>9</v>
      </c>
      <c r="H9" s="123">
        <v>4</v>
      </c>
      <c r="I9" s="123">
        <v>10</v>
      </c>
      <c r="J9" s="128">
        <f>SUM(G9:I9)</f>
        <v>23</v>
      </c>
      <c r="K9" s="129"/>
    </row>
    <row r="10" spans="1:15" ht="23.1" customHeight="1" x14ac:dyDescent="0.3">
      <c r="A10" s="153">
        <v>45963</v>
      </c>
      <c r="B10" s="126">
        <f t="shared" si="0"/>
        <v>0</v>
      </c>
      <c r="C10" s="127">
        <v>0</v>
      </c>
      <c r="D10" s="127">
        <v>0</v>
      </c>
      <c r="E10" s="123">
        <v>0</v>
      </c>
      <c r="F10" s="128">
        <f t="shared" si="1"/>
        <v>0</v>
      </c>
      <c r="G10" s="125">
        <v>0</v>
      </c>
      <c r="H10" s="125">
        <v>0</v>
      </c>
      <c r="I10" s="125">
        <v>0</v>
      </c>
      <c r="J10" s="128">
        <f t="shared" ref="J10:J34" si="2">SUM(G10:I10)</f>
        <v>0</v>
      </c>
      <c r="K10" s="129"/>
    </row>
    <row r="11" spans="1:15" ht="23.1" customHeight="1" x14ac:dyDescent="0.3">
      <c r="A11" s="153">
        <v>45965</v>
      </c>
      <c r="B11" s="126">
        <f t="shared" si="0"/>
        <v>2</v>
      </c>
      <c r="C11" s="127">
        <v>0</v>
      </c>
      <c r="D11" s="127">
        <v>0</v>
      </c>
      <c r="E11" s="123">
        <v>0</v>
      </c>
      <c r="F11" s="128">
        <f t="shared" si="1"/>
        <v>0</v>
      </c>
      <c r="G11" s="125">
        <v>0</v>
      </c>
      <c r="H11" s="125">
        <v>0</v>
      </c>
      <c r="I11" s="125">
        <v>2</v>
      </c>
      <c r="J11" s="128">
        <f t="shared" si="2"/>
        <v>2</v>
      </c>
      <c r="K11" s="129"/>
    </row>
    <row r="12" spans="1:15" ht="23.1" customHeight="1" x14ac:dyDescent="0.3">
      <c r="A12" s="153">
        <v>45966</v>
      </c>
      <c r="B12" s="126">
        <f t="shared" si="0"/>
        <v>3</v>
      </c>
      <c r="C12" s="127">
        <v>0</v>
      </c>
      <c r="D12" s="127">
        <v>0</v>
      </c>
      <c r="E12" s="123">
        <v>0</v>
      </c>
      <c r="F12" s="128">
        <f t="shared" si="1"/>
        <v>0</v>
      </c>
      <c r="G12" s="125">
        <v>3</v>
      </c>
      <c r="H12" s="125">
        <v>0</v>
      </c>
      <c r="I12" s="125">
        <v>0</v>
      </c>
      <c r="J12" s="128">
        <f t="shared" si="2"/>
        <v>3</v>
      </c>
      <c r="K12" s="129"/>
    </row>
    <row r="13" spans="1:15" ht="23.1" customHeight="1" x14ac:dyDescent="0.3">
      <c r="A13" s="153">
        <v>45967</v>
      </c>
      <c r="B13" s="126">
        <f t="shared" si="0"/>
        <v>2</v>
      </c>
      <c r="C13" s="127">
        <v>0</v>
      </c>
      <c r="D13" s="127">
        <v>0</v>
      </c>
      <c r="E13" s="123">
        <v>0</v>
      </c>
      <c r="F13" s="128">
        <f t="shared" si="1"/>
        <v>0</v>
      </c>
      <c r="G13" s="125">
        <v>1</v>
      </c>
      <c r="H13" s="125">
        <v>0</v>
      </c>
      <c r="I13" s="125">
        <v>1</v>
      </c>
      <c r="J13" s="128">
        <f t="shared" si="2"/>
        <v>2</v>
      </c>
      <c r="K13" s="129"/>
    </row>
    <row r="14" spans="1:15" ht="23.1" customHeight="1" x14ac:dyDescent="0.3">
      <c r="A14" s="153">
        <v>45968</v>
      </c>
      <c r="B14" s="126">
        <f t="shared" si="0"/>
        <v>3</v>
      </c>
      <c r="C14" s="127">
        <v>0</v>
      </c>
      <c r="D14" s="127">
        <v>0</v>
      </c>
      <c r="E14" s="123">
        <v>0</v>
      </c>
      <c r="F14" s="128">
        <f t="shared" si="1"/>
        <v>0</v>
      </c>
      <c r="G14" s="125">
        <v>0</v>
      </c>
      <c r="H14" s="125">
        <v>3</v>
      </c>
      <c r="I14" s="125">
        <v>0</v>
      </c>
      <c r="J14" s="128">
        <f t="shared" si="2"/>
        <v>3</v>
      </c>
      <c r="K14" s="131"/>
    </row>
    <row r="15" spans="1:15" ht="23.1" customHeight="1" x14ac:dyDescent="0.3">
      <c r="A15" s="153">
        <v>45969</v>
      </c>
      <c r="B15" s="126">
        <f t="shared" si="0"/>
        <v>27</v>
      </c>
      <c r="C15" s="130">
        <v>0</v>
      </c>
      <c r="D15" s="130">
        <v>0</v>
      </c>
      <c r="E15" s="124">
        <v>0</v>
      </c>
      <c r="F15" s="128">
        <f t="shared" si="1"/>
        <v>0</v>
      </c>
      <c r="G15" s="125">
        <v>11</v>
      </c>
      <c r="H15" s="125">
        <v>4</v>
      </c>
      <c r="I15" s="125">
        <v>12</v>
      </c>
      <c r="J15" s="128">
        <f t="shared" si="2"/>
        <v>27</v>
      </c>
      <c r="K15" s="129"/>
    </row>
    <row r="16" spans="1:15" ht="23.1" customHeight="1" x14ac:dyDescent="0.3">
      <c r="A16" s="153">
        <v>45970</v>
      </c>
      <c r="B16" s="126">
        <f t="shared" si="0"/>
        <v>7</v>
      </c>
      <c r="C16" s="130">
        <v>0</v>
      </c>
      <c r="D16" s="130">
        <v>0</v>
      </c>
      <c r="E16" s="124">
        <v>0</v>
      </c>
      <c r="F16" s="128">
        <f t="shared" si="1"/>
        <v>0</v>
      </c>
      <c r="G16" s="125">
        <v>2</v>
      </c>
      <c r="H16" s="125">
        <v>2</v>
      </c>
      <c r="I16" s="125">
        <v>3</v>
      </c>
      <c r="J16" s="128">
        <f t="shared" si="2"/>
        <v>7</v>
      </c>
      <c r="K16" s="129"/>
    </row>
    <row r="17" spans="1:11" ht="23.1" customHeight="1" x14ac:dyDescent="0.3">
      <c r="A17" s="153">
        <v>45972</v>
      </c>
      <c r="B17" s="126">
        <f t="shared" si="0"/>
        <v>3</v>
      </c>
      <c r="C17" s="130">
        <v>0</v>
      </c>
      <c r="D17" s="130">
        <v>0</v>
      </c>
      <c r="E17" s="124">
        <v>0</v>
      </c>
      <c r="F17" s="128">
        <f t="shared" si="1"/>
        <v>0</v>
      </c>
      <c r="G17" s="125">
        <v>0</v>
      </c>
      <c r="H17" s="125">
        <v>0</v>
      </c>
      <c r="I17" s="125">
        <v>3</v>
      </c>
      <c r="J17" s="128">
        <f t="shared" si="2"/>
        <v>3</v>
      </c>
      <c r="K17" s="129"/>
    </row>
    <row r="18" spans="1:11" ht="23.1" customHeight="1" x14ac:dyDescent="0.3">
      <c r="A18" s="153">
        <v>45973</v>
      </c>
      <c r="B18" s="126">
        <f t="shared" si="0"/>
        <v>9</v>
      </c>
      <c r="C18" s="130">
        <v>0</v>
      </c>
      <c r="D18" s="130">
        <v>0</v>
      </c>
      <c r="E18" s="124">
        <v>0</v>
      </c>
      <c r="F18" s="128">
        <f t="shared" si="1"/>
        <v>0</v>
      </c>
      <c r="G18" s="125">
        <v>9</v>
      </c>
      <c r="H18" s="125">
        <v>0</v>
      </c>
      <c r="I18" s="125">
        <v>0</v>
      </c>
      <c r="J18" s="128">
        <f t="shared" si="2"/>
        <v>9</v>
      </c>
      <c r="K18" s="129"/>
    </row>
    <row r="19" spans="1:11" ht="23.1" customHeight="1" x14ac:dyDescent="0.3">
      <c r="A19" s="153">
        <v>45974</v>
      </c>
      <c r="B19" s="126">
        <f t="shared" si="0"/>
        <v>2</v>
      </c>
      <c r="C19" s="130">
        <v>0</v>
      </c>
      <c r="D19" s="130">
        <v>0</v>
      </c>
      <c r="E19" s="124">
        <v>0</v>
      </c>
      <c r="F19" s="128">
        <f t="shared" si="1"/>
        <v>0</v>
      </c>
      <c r="G19" s="125">
        <v>0</v>
      </c>
      <c r="H19" s="125">
        <v>0</v>
      </c>
      <c r="I19" s="125">
        <v>2</v>
      </c>
      <c r="J19" s="128">
        <f t="shared" si="2"/>
        <v>2</v>
      </c>
      <c r="K19" s="129"/>
    </row>
    <row r="20" spans="1:11" ht="23.1" customHeight="1" x14ac:dyDescent="0.3">
      <c r="A20" s="153">
        <v>45975</v>
      </c>
      <c r="B20" s="126">
        <f t="shared" si="0"/>
        <v>4</v>
      </c>
      <c r="C20" s="130">
        <v>0</v>
      </c>
      <c r="D20" s="130">
        <v>0</v>
      </c>
      <c r="E20" s="124">
        <v>0</v>
      </c>
      <c r="F20" s="128">
        <f t="shared" si="1"/>
        <v>0</v>
      </c>
      <c r="G20" s="125">
        <v>2</v>
      </c>
      <c r="H20" s="125">
        <v>0</v>
      </c>
      <c r="I20" s="125">
        <v>2</v>
      </c>
      <c r="J20" s="128">
        <f t="shared" si="2"/>
        <v>4</v>
      </c>
      <c r="K20" s="129"/>
    </row>
    <row r="21" spans="1:11" ht="23.1" customHeight="1" x14ac:dyDescent="0.3">
      <c r="A21" s="153">
        <v>45976</v>
      </c>
      <c r="B21" s="126">
        <f t="shared" si="0"/>
        <v>11</v>
      </c>
      <c r="C21" s="130">
        <v>0</v>
      </c>
      <c r="D21" s="130">
        <v>0</v>
      </c>
      <c r="E21" s="124">
        <v>0</v>
      </c>
      <c r="F21" s="128">
        <f t="shared" si="1"/>
        <v>0</v>
      </c>
      <c r="G21" s="125">
        <v>4</v>
      </c>
      <c r="H21" s="125">
        <v>2</v>
      </c>
      <c r="I21" s="125">
        <v>5</v>
      </c>
      <c r="J21" s="128">
        <f t="shared" si="2"/>
        <v>11</v>
      </c>
      <c r="K21" s="131"/>
    </row>
    <row r="22" spans="1:11" ht="23.1" customHeight="1" x14ac:dyDescent="0.3">
      <c r="A22" s="153">
        <v>45977</v>
      </c>
      <c r="B22" s="126">
        <f t="shared" si="0"/>
        <v>10</v>
      </c>
      <c r="C22" s="130">
        <v>2</v>
      </c>
      <c r="D22" s="130">
        <v>0</v>
      </c>
      <c r="E22" s="124">
        <v>3</v>
      </c>
      <c r="F22" s="128">
        <f t="shared" si="1"/>
        <v>5</v>
      </c>
      <c r="G22" s="125">
        <v>2</v>
      </c>
      <c r="H22" s="125">
        <v>0</v>
      </c>
      <c r="I22" s="125">
        <v>3</v>
      </c>
      <c r="J22" s="128">
        <f t="shared" si="2"/>
        <v>5</v>
      </c>
      <c r="K22" s="129"/>
    </row>
    <row r="23" spans="1:11" ht="23.1" customHeight="1" x14ac:dyDescent="0.3">
      <c r="A23" s="153">
        <v>45979</v>
      </c>
      <c r="B23" s="126">
        <f t="shared" si="0"/>
        <v>0</v>
      </c>
      <c r="C23" s="130">
        <v>0</v>
      </c>
      <c r="D23" s="130">
        <v>0</v>
      </c>
      <c r="E23" s="124">
        <v>0</v>
      </c>
      <c r="F23" s="128">
        <f t="shared" si="1"/>
        <v>0</v>
      </c>
      <c r="G23" s="125">
        <v>0</v>
      </c>
      <c r="H23" s="125">
        <v>0</v>
      </c>
      <c r="I23" s="125">
        <v>0</v>
      </c>
      <c r="J23" s="128">
        <f t="shared" si="2"/>
        <v>0</v>
      </c>
      <c r="K23" s="129"/>
    </row>
    <row r="24" spans="1:11" ht="23.1" customHeight="1" x14ac:dyDescent="0.3">
      <c r="A24" s="153">
        <v>45980</v>
      </c>
      <c r="B24" s="126">
        <f t="shared" si="0"/>
        <v>3</v>
      </c>
      <c r="C24" s="130">
        <v>0</v>
      </c>
      <c r="D24" s="130">
        <v>0</v>
      </c>
      <c r="E24" s="124">
        <v>0</v>
      </c>
      <c r="F24" s="128">
        <f t="shared" si="1"/>
        <v>0</v>
      </c>
      <c r="G24" s="125">
        <v>3</v>
      </c>
      <c r="H24" s="125">
        <v>0</v>
      </c>
      <c r="I24" s="125">
        <v>0</v>
      </c>
      <c r="J24" s="128">
        <f t="shared" si="2"/>
        <v>3</v>
      </c>
      <c r="K24" s="129"/>
    </row>
    <row r="25" spans="1:11" ht="23.1" customHeight="1" x14ac:dyDescent="0.3">
      <c r="A25" s="153">
        <v>45981</v>
      </c>
      <c r="B25" s="126">
        <f t="shared" si="0"/>
        <v>0</v>
      </c>
      <c r="C25" s="130">
        <v>0</v>
      </c>
      <c r="D25" s="130">
        <v>0</v>
      </c>
      <c r="E25" s="124">
        <v>0</v>
      </c>
      <c r="F25" s="128">
        <f t="shared" si="1"/>
        <v>0</v>
      </c>
      <c r="G25" s="125">
        <v>0</v>
      </c>
      <c r="H25" s="125">
        <v>0</v>
      </c>
      <c r="I25" s="125">
        <v>0</v>
      </c>
      <c r="J25" s="128">
        <f t="shared" si="2"/>
        <v>0</v>
      </c>
      <c r="K25" s="129"/>
    </row>
    <row r="26" spans="1:11" ht="23.1" customHeight="1" x14ac:dyDescent="0.3">
      <c r="A26" s="153">
        <v>45982</v>
      </c>
      <c r="B26" s="126">
        <f t="shared" si="0"/>
        <v>0</v>
      </c>
      <c r="C26" s="130">
        <v>0</v>
      </c>
      <c r="D26" s="130">
        <v>0</v>
      </c>
      <c r="E26" s="124">
        <v>0</v>
      </c>
      <c r="F26" s="128">
        <f t="shared" si="1"/>
        <v>0</v>
      </c>
      <c r="G26" s="125">
        <v>0</v>
      </c>
      <c r="H26" s="125">
        <v>0</v>
      </c>
      <c r="I26" s="125">
        <v>0</v>
      </c>
      <c r="J26" s="128">
        <f t="shared" si="2"/>
        <v>0</v>
      </c>
      <c r="K26" s="129"/>
    </row>
    <row r="27" spans="1:11" s="2" customFormat="1" ht="23.1" customHeight="1" x14ac:dyDescent="0.3">
      <c r="A27" s="153">
        <v>45983</v>
      </c>
      <c r="B27" s="126">
        <f t="shared" si="0"/>
        <v>11</v>
      </c>
      <c r="C27" s="130">
        <v>4</v>
      </c>
      <c r="D27" s="130">
        <v>0</v>
      </c>
      <c r="E27" s="124">
        <v>0</v>
      </c>
      <c r="F27" s="128">
        <f t="shared" si="1"/>
        <v>4</v>
      </c>
      <c r="G27" s="125">
        <v>1</v>
      </c>
      <c r="H27" s="125">
        <v>0</v>
      </c>
      <c r="I27" s="125">
        <v>6</v>
      </c>
      <c r="J27" s="128">
        <f t="shared" si="2"/>
        <v>7</v>
      </c>
      <c r="K27" s="129"/>
    </row>
    <row r="28" spans="1:11" s="2" customFormat="1" ht="23.1" customHeight="1" x14ac:dyDescent="0.3">
      <c r="A28" s="153">
        <v>45984</v>
      </c>
      <c r="B28" s="126">
        <f t="shared" si="0"/>
        <v>20</v>
      </c>
      <c r="C28" s="130">
        <v>8</v>
      </c>
      <c r="D28" s="130">
        <v>0</v>
      </c>
      <c r="E28" s="124">
        <v>0</v>
      </c>
      <c r="F28" s="128">
        <f t="shared" si="1"/>
        <v>8</v>
      </c>
      <c r="G28" s="125">
        <v>7</v>
      </c>
      <c r="H28" s="125">
        <v>0</v>
      </c>
      <c r="I28" s="125">
        <v>5</v>
      </c>
      <c r="J28" s="128">
        <f t="shared" si="2"/>
        <v>12</v>
      </c>
      <c r="K28" s="129"/>
    </row>
    <row r="29" spans="1:11" s="2" customFormat="1" ht="23.1" customHeight="1" x14ac:dyDescent="0.3">
      <c r="A29" s="153">
        <v>45986</v>
      </c>
      <c r="B29" s="126">
        <f t="shared" si="0"/>
        <v>5</v>
      </c>
      <c r="C29" s="130">
        <v>0</v>
      </c>
      <c r="D29" s="130">
        <v>0</v>
      </c>
      <c r="E29" s="124">
        <v>0</v>
      </c>
      <c r="F29" s="128">
        <f t="shared" si="1"/>
        <v>0</v>
      </c>
      <c r="G29" s="125">
        <v>0</v>
      </c>
      <c r="H29" s="125">
        <v>5</v>
      </c>
      <c r="I29" s="125">
        <v>0</v>
      </c>
      <c r="J29" s="128">
        <f t="shared" si="2"/>
        <v>5</v>
      </c>
      <c r="K29" s="129"/>
    </row>
    <row r="30" spans="1:11" s="2" customFormat="1" ht="23.1" customHeight="1" x14ac:dyDescent="0.3">
      <c r="A30" s="153">
        <v>45987</v>
      </c>
      <c r="B30" s="126">
        <f t="shared" si="0"/>
        <v>0</v>
      </c>
      <c r="C30" s="130">
        <v>0</v>
      </c>
      <c r="D30" s="130">
        <v>0</v>
      </c>
      <c r="E30" s="124">
        <v>0</v>
      </c>
      <c r="F30" s="128">
        <f t="shared" si="1"/>
        <v>0</v>
      </c>
      <c r="G30" s="125">
        <v>0</v>
      </c>
      <c r="H30" s="125">
        <v>0</v>
      </c>
      <c r="I30" s="125">
        <v>0</v>
      </c>
      <c r="J30" s="128">
        <f t="shared" si="2"/>
        <v>0</v>
      </c>
      <c r="K30" s="129"/>
    </row>
    <row r="31" spans="1:11" ht="23.1" customHeight="1" x14ac:dyDescent="0.3">
      <c r="A31" s="153">
        <v>45988</v>
      </c>
      <c r="B31" s="126">
        <f t="shared" si="0"/>
        <v>6</v>
      </c>
      <c r="C31" s="130">
        <v>0</v>
      </c>
      <c r="D31" s="130">
        <v>0</v>
      </c>
      <c r="E31" s="124">
        <v>0</v>
      </c>
      <c r="F31" s="128">
        <f t="shared" si="1"/>
        <v>0</v>
      </c>
      <c r="G31" s="125">
        <v>0</v>
      </c>
      <c r="H31" s="125">
        <v>6</v>
      </c>
      <c r="I31" s="125">
        <v>0</v>
      </c>
      <c r="J31" s="128">
        <f t="shared" si="2"/>
        <v>6</v>
      </c>
      <c r="K31" s="129"/>
    </row>
    <row r="32" spans="1:11" s="2" customFormat="1" ht="23.1" customHeight="1" x14ac:dyDescent="0.3">
      <c r="A32" s="153">
        <v>45989</v>
      </c>
      <c r="B32" s="126">
        <f t="shared" si="0"/>
        <v>0</v>
      </c>
      <c r="C32" s="130">
        <v>0</v>
      </c>
      <c r="D32" s="130">
        <v>0</v>
      </c>
      <c r="E32" s="124">
        <v>0</v>
      </c>
      <c r="F32" s="128">
        <f t="shared" si="1"/>
        <v>0</v>
      </c>
      <c r="G32" s="125">
        <v>0</v>
      </c>
      <c r="H32" s="125">
        <v>0</v>
      </c>
      <c r="I32" s="125">
        <v>0</v>
      </c>
      <c r="J32" s="128">
        <f t="shared" si="2"/>
        <v>0</v>
      </c>
      <c r="K32" s="129"/>
    </row>
    <row r="33" spans="1:11" s="2" customFormat="1" ht="23.1" customHeight="1" x14ac:dyDescent="0.3">
      <c r="A33" s="153">
        <v>45990</v>
      </c>
      <c r="B33" s="126">
        <f t="shared" si="0"/>
        <v>6</v>
      </c>
      <c r="C33" s="127">
        <v>0</v>
      </c>
      <c r="D33" s="127">
        <v>0</v>
      </c>
      <c r="E33" s="123">
        <v>0</v>
      </c>
      <c r="F33" s="128">
        <f t="shared" si="1"/>
        <v>0</v>
      </c>
      <c r="G33" s="125">
        <v>2</v>
      </c>
      <c r="H33" s="125">
        <v>0</v>
      </c>
      <c r="I33" s="125">
        <v>4</v>
      </c>
      <c r="J33" s="128">
        <f t="shared" si="2"/>
        <v>6</v>
      </c>
      <c r="K33" s="129"/>
    </row>
    <row r="34" spans="1:11" s="2" customFormat="1" ht="23.1" customHeight="1" thickBot="1" x14ac:dyDescent="0.35">
      <c r="A34" s="153">
        <v>45991</v>
      </c>
      <c r="B34" s="126">
        <f t="shared" si="0"/>
        <v>20</v>
      </c>
      <c r="C34" s="130">
        <v>1</v>
      </c>
      <c r="D34" s="130">
        <v>0</v>
      </c>
      <c r="E34" s="124">
        <v>1</v>
      </c>
      <c r="F34" s="128">
        <f t="shared" si="1"/>
        <v>2</v>
      </c>
      <c r="G34" s="125">
        <v>5</v>
      </c>
      <c r="H34" s="125">
        <v>6</v>
      </c>
      <c r="I34" s="125">
        <v>7</v>
      </c>
      <c r="J34" s="128">
        <f t="shared" si="2"/>
        <v>18</v>
      </c>
      <c r="K34" s="129"/>
    </row>
    <row r="35" spans="1:11" ht="17.25" thickBot="1" x14ac:dyDescent="0.35">
      <c r="A35" s="54" t="s">
        <v>31</v>
      </c>
      <c r="B35" s="57">
        <f>SUM(F35+J35)</f>
        <v>177</v>
      </c>
      <c r="C35" s="57">
        <f t="shared" ref="C35:J35" si="3">SUM(C9:C34)</f>
        <v>15</v>
      </c>
      <c r="D35" s="57">
        <f t="shared" si="3"/>
        <v>0</v>
      </c>
      <c r="E35" s="57">
        <f t="shared" si="3"/>
        <v>4</v>
      </c>
      <c r="F35" s="57">
        <f t="shared" si="3"/>
        <v>19</v>
      </c>
      <c r="G35" s="57">
        <f t="shared" si="3"/>
        <v>61</v>
      </c>
      <c r="H35" s="57">
        <f t="shared" si="3"/>
        <v>32</v>
      </c>
      <c r="I35" s="57">
        <f t="shared" si="3"/>
        <v>65</v>
      </c>
      <c r="J35" s="56">
        <f t="shared" si="3"/>
        <v>158</v>
      </c>
      <c r="K35" s="55"/>
    </row>
    <row r="36" spans="1:11" x14ac:dyDescent="0.3">
      <c r="A36" s="221" t="s">
        <v>41</v>
      </c>
      <c r="B36" s="230" t="s">
        <v>16</v>
      </c>
      <c r="C36" s="201" t="s">
        <v>56</v>
      </c>
      <c r="D36" s="202"/>
      <c r="E36" s="202"/>
      <c r="F36" s="203"/>
      <c r="G36" s="231" t="s">
        <v>3</v>
      </c>
      <c r="H36" s="73"/>
    </row>
    <row r="37" spans="1:11" x14ac:dyDescent="0.3">
      <c r="A37" s="207"/>
      <c r="B37" s="216"/>
      <c r="C37" s="233" t="s">
        <v>42</v>
      </c>
      <c r="D37" s="234"/>
      <c r="E37" s="235" t="s">
        <v>12</v>
      </c>
      <c r="F37" s="236"/>
      <c r="G37" s="232"/>
      <c r="H37" s="74"/>
      <c r="I37" s="25"/>
    </row>
    <row r="38" spans="1:11" x14ac:dyDescent="0.3">
      <c r="A38" s="22" t="s">
        <v>30</v>
      </c>
      <c r="B38" s="107">
        <f>SUM(C38:F38)</f>
        <v>229</v>
      </c>
      <c r="C38" s="237">
        <v>52</v>
      </c>
      <c r="D38" s="238"/>
      <c r="E38" s="239">
        <v>177</v>
      </c>
      <c r="F38" s="238"/>
      <c r="G38" s="58"/>
      <c r="H38" s="14"/>
    </row>
    <row r="39" spans="1:11" x14ac:dyDescent="0.3">
      <c r="A39" s="22" t="s">
        <v>36</v>
      </c>
      <c r="B39" s="107">
        <v>376</v>
      </c>
      <c r="C39" s="237">
        <v>87</v>
      </c>
      <c r="D39" s="238"/>
      <c r="E39" s="239">
        <v>289</v>
      </c>
      <c r="F39" s="238"/>
      <c r="G39" s="3"/>
      <c r="H39" s="14"/>
    </row>
    <row r="40" spans="1:11" x14ac:dyDescent="0.3">
      <c r="A40" s="22" t="s">
        <v>35</v>
      </c>
      <c r="B40" s="107">
        <f t="shared" ref="B40:B49" si="4">SUM(C40:F40)</f>
        <v>239</v>
      </c>
      <c r="C40" s="237">
        <v>40</v>
      </c>
      <c r="D40" s="238"/>
      <c r="E40" s="239">
        <v>199</v>
      </c>
      <c r="F40" s="238"/>
      <c r="G40" s="8"/>
      <c r="H40" s="65"/>
    </row>
    <row r="41" spans="1:11" x14ac:dyDescent="0.3">
      <c r="A41" s="22" t="s">
        <v>40</v>
      </c>
      <c r="B41" s="107">
        <f t="shared" si="4"/>
        <v>278</v>
      </c>
      <c r="C41" s="237">
        <v>58</v>
      </c>
      <c r="D41" s="238"/>
      <c r="E41" s="239">
        <v>220</v>
      </c>
      <c r="F41" s="238"/>
      <c r="G41" s="3"/>
      <c r="H41" s="14"/>
    </row>
    <row r="42" spans="1:11" x14ac:dyDescent="0.3">
      <c r="A42" s="22" t="s">
        <v>34</v>
      </c>
      <c r="B42" s="107">
        <f t="shared" si="4"/>
        <v>259</v>
      </c>
      <c r="C42" s="237">
        <v>110</v>
      </c>
      <c r="D42" s="238"/>
      <c r="E42" s="239">
        <v>149</v>
      </c>
      <c r="F42" s="238"/>
      <c r="G42" s="3"/>
      <c r="H42" s="14"/>
    </row>
    <row r="43" spans="1:11" x14ac:dyDescent="0.3">
      <c r="A43" s="22" t="s">
        <v>33</v>
      </c>
      <c r="B43" s="107">
        <f t="shared" si="4"/>
        <v>287</v>
      </c>
      <c r="C43" s="237">
        <v>12</v>
      </c>
      <c r="D43" s="238"/>
      <c r="E43" s="239">
        <v>275</v>
      </c>
      <c r="F43" s="238"/>
      <c r="G43" s="3"/>
      <c r="H43" s="14"/>
    </row>
    <row r="44" spans="1:11" x14ac:dyDescent="0.3">
      <c r="A44" s="22" t="s">
        <v>45</v>
      </c>
      <c r="B44" s="107">
        <f t="shared" si="4"/>
        <v>317</v>
      </c>
      <c r="C44" s="237">
        <v>17</v>
      </c>
      <c r="D44" s="238"/>
      <c r="E44" s="239">
        <v>300</v>
      </c>
      <c r="F44" s="238"/>
      <c r="G44" s="3"/>
      <c r="H44" s="14"/>
    </row>
    <row r="45" spans="1:11" x14ac:dyDescent="0.3">
      <c r="A45" s="22" t="s">
        <v>48</v>
      </c>
      <c r="B45" s="107">
        <f t="shared" si="4"/>
        <v>337</v>
      </c>
      <c r="C45" s="237">
        <v>90</v>
      </c>
      <c r="D45" s="238"/>
      <c r="E45" s="239">
        <v>247</v>
      </c>
      <c r="F45" s="238"/>
      <c r="G45" s="3"/>
      <c r="H45" s="14"/>
    </row>
    <row r="46" spans="1:11" x14ac:dyDescent="0.3">
      <c r="A46" s="22" t="s">
        <v>28</v>
      </c>
      <c r="B46" s="107">
        <f t="shared" si="4"/>
        <v>206</v>
      </c>
      <c r="C46" s="237">
        <v>48</v>
      </c>
      <c r="D46" s="238"/>
      <c r="E46" s="239">
        <v>158</v>
      </c>
      <c r="F46" s="238"/>
      <c r="G46" s="3"/>
      <c r="H46" s="14"/>
    </row>
    <row r="47" spans="1:11" x14ac:dyDescent="0.3">
      <c r="A47" s="22" t="s">
        <v>47</v>
      </c>
      <c r="B47" s="107">
        <f t="shared" si="4"/>
        <v>162</v>
      </c>
      <c r="C47" s="237">
        <v>31</v>
      </c>
      <c r="D47" s="238"/>
      <c r="E47" s="239">
        <v>131</v>
      </c>
      <c r="F47" s="238"/>
      <c r="G47" s="3"/>
      <c r="H47" s="14"/>
    </row>
    <row r="48" spans="1:11" x14ac:dyDescent="0.25">
      <c r="A48" s="22" t="s">
        <v>43</v>
      </c>
      <c r="B48" s="107">
        <f t="shared" si="4"/>
        <v>177</v>
      </c>
      <c r="C48" s="243">
        <v>19</v>
      </c>
      <c r="D48" s="244"/>
      <c r="E48" s="239">
        <v>158</v>
      </c>
      <c r="F48" s="238"/>
      <c r="G48" s="3"/>
      <c r="H48" s="14"/>
    </row>
    <row r="49" spans="1:8" ht="17.25" thickBot="1" x14ac:dyDescent="0.35">
      <c r="A49" s="40" t="s">
        <v>39</v>
      </c>
      <c r="B49" s="107">
        <f t="shared" si="4"/>
        <v>0</v>
      </c>
      <c r="C49" s="237"/>
      <c r="D49" s="238"/>
      <c r="E49" s="239"/>
      <c r="F49" s="238"/>
      <c r="G49" s="27"/>
      <c r="H49" s="14"/>
    </row>
    <row r="50" spans="1:8" s="2" customFormat="1" ht="17.25" thickBot="1" x14ac:dyDescent="0.35">
      <c r="A50" s="36" t="s">
        <v>64</v>
      </c>
      <c r="B50" s="39">
        <f>SUM(B38:B49)</f>
        <v>2867</v>
      </c>
      <c r="C50" s="240">
        <f>SUM(C38:D49)</f>
        <v>564</v>
      </c>
      <c r="D50" s="241"/>
      <c r="E50" s="242">
        <f>SUM(E38:F49)</f>
        <v>2303</v>
      </c>
      <c r="F50" s="241"/>
      <c r="G50" s="38"/>
      <c r="H50" s="14"/>
    </row>
    <row r="51" spans="1:8" ht="17.25" thickBot="1" x14ac:dyDescent="0.35">
      <c r="A51" s="36" t="s">
        <v>58</v>
      </c>
      <c r="B51" s="39">
        <f>SUM(C51:F51)</f>
        <v>2921</v>
      </c>
      <c r="C51" s="240">
        <v>352</v>
      </c>
      <c r="D51" s="241"/>
      <c r="E51" s="242">
        <v>2569</v>
      </c>
      <c r="F51" s="241"/>
      <c r="G51" s="38"/>
      <c r="H51" s="72"/>
    </row>
  </sheetData>
  <mergeCells count="42">
    <mergeCell ref="C51:D51"/>
    <mergeCell ref="E51:F51"/>
    <mergeCell ref="C47:D47"/>
    <mergeCell ref="E47:F47"/>
    <mergeCell ref="C48:D48"/>
    <mergeCell ref="E48:F48"/>
    <mergeCell ref="C49:D49"/>
    <mergeCell ref="E49:F49"/>
    <mergeCell ref="C50:D50"/>
    <mergeCell ref="E50:F50"/>
    <mergeCell ref="C44:D44"/>
    <mergeCell ref="E44:F44"/>
    <mergeCell ref="C45:D45"/>
    <mergeCell ref="E45:F45"/>
    <mergeCell ref="C46:D46"/>
    <mergeCell ref="E46:F46"/>
    <mergeCell ref="C41:D41"/>
    <mergeCell ref="E41:F41"/>
    <mergeCell ref="C42:D42"/>
    <mergeCell ref="E42:F42"/>
    <mergeCell ref="C43:D43"/>
    <mergeCell ref="E43:F43"/>
    <mergeCell ref="C38:D38"/>
    <mergeCell ref="E38:F38"/>
    <mergeCell ref="C39:D39"/>
    <mergeCell ref="E39:F39"/>
    <mergeCell ref="C40:D40"/>
    <mergeCell ref="E40:F40"/>
    <mergeCell ref="A36:A37"/>
    <mergeCell ref="B36:B37"/>
    <mergeCell ref="C36:F36"/>
    <mergeCell ref="G36:G37"/>
    <mergeCell ref="C37:D37"/>
    <mergeCell ref="E37:F37"/>
    <mergeCell ref="A1:K1"/>
    <mergeCell ref="A2:K2"/>
    <mergeCell ref="B5:K5"/>
    <mergeCell ref="A7:A8"/>
    <mergeCell ref="B7:B8"/>
    <mergeCell ref="C7:F7"/>
    <mergeCell ref="G7:J7"/>
    <mergeCell ref="K7:K8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F21" sqref="F21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193" t="s">
        <v>6</v>
      </c>
      <c r="B1" s="193"/>
      <c r="C1" s="193"/>
      <c r="D1" s="193"/>
      <c r="E1" s="193"/>
      <c r="F1" s="193"/>
      <c r="G1" s="193"/>
      <c r="H1" s="193"/>
      <c r="I1" s="21"/>
      <c r="J1" s="21"/>
      <c r="K1" s="21"/>
      <c r="L1" s="21"/>
      <c r="M1" s="21"/>
      <c r="N1" s="21"/>
    </row>
    <row r="2" spans="1:14" ht="20.25" x14ac:dyDescent="0.3">
      <c r="A2" s="248" t="s">
        <v>69</v>
      </c>
      <c r="B2" s="249"/>
      <c r="C2" s="249"/>
      <c r="D2" s="249"/>
      <c r="E2" s="249"/>
      <c r="F2" s="249"/>
      <c r="G2" s="249"/>
      <c r="H2" s="250"/>
      <c r="I2" s="75"/>
      <c r="J2" s="75"/>
      <c r="K2" s="75"/>
      <c r="L2" s="20"/>
      <c r="M2" s="20"/>
      <c r="N2" s="20"/>
    </row>
    <row r="4" spans="1:14" ht="20.100000000000001" customHeight="1" x14ac:dyDescent="0.3">
      <c r="A4" s="195" t="s">
        <v>55</v>
      </c>
      <c r="B4" s="197" t="s">
        <v>24</v>
      </c>
      <c r="C4" s="197"/>
      <c r="D4" s="197"/>
      <c r="E4" s="197"/>
      <c r="F4" s="197"/>
      <c r="G4" s="252"/>
      <c r="H4" s="198"/>
    </row>
    <row r="5" spans="1:14" ht="20.100000000000001" customHeight="1" x14ac:dyDescent="0.3">
      <c r="A5" s="196"/>
      <c r="B5" s="199" t="s">
        <v>9</v>
      </c>
      <c r="C5" s="199"/>
      <c r="D5" s="199"/>
      <c r="E5" s="199"/>
      <c r="F5" s="199"/>
      <c r="G5" s="253"/>
      <c r="H5" s="200"/>
    </row>
    <row r="6" spans="1:14" ht="20.100000000000001" customHeight="1" x14ac:dyDescent="0.3">
      <c r="A6" s="251"/>
      <c r="B6" s="254" t="s">
        <v>0</v>
      </c>
      <c r="C6" s="254"/>
      <c r="D6" s="254"/>
      <c r="E6" s="254"/>
      <c r="F6" s="254"/>
      <c r="G6" s="255"/>
      <c r="H6" s="256"/>
    </row>
    <row r="7" spans="1:14" ht="20.100000000000001" customHeight="1" x14ac:dyDescent="0.3">
      <c r="A7" s="2" t="s">
        <v>62</v>
      </c>
      <c r="H7" s="14"/>
      <c r="I7" s="13"/>
    </row>
    <row r="8" spans="1:14" ht="20.100000000000001" customHeight="1" x14ac:dyDescent="0.3">
      <c r="A8" s="96" t="s">
        <v>41</v>
      </c>
      <c r="B8" s="99" t="s">
        <v>15</v>
      </c>
      <c r="C8" s="95" t="s">
        <v>23</v>
      </c>
      <c r="D8" s="102" t="s">
        <v>49</v>
      </c>
      <c r="E8" s="95" t="s">
        <v>41</v>
      </c>
      <c r="F8" s="95" t="s">
        <v>15</v>
      </c>
      <c r="G8" s="95" t="s">
        <v>23</v>
      </c>
      <c r="H8" s="103" t="s">
        <v>49</v>
      </c>
    </row>
    <row r="9" spans="1:14" ht="20.100000000000001" customHeight="1" x14ac:dyDescent="0.3">
      <c r="A9" s="97" t="s">
        <v>30</v>
      </c>
      <c r="B9" s="23">
        <v>88</v>
      </c>
      <c r="C9" s="5">
        <v>310</v>
      </c>
      <c r="D9" s="17"/>
      <c r="E9" s="98" t="s">
        <v>45</v>
      </c>
      <c r="F9" s="5">
        <v>23</v>
      </c>
      <c r="G9" s="5">
        <v>412</v>
      </c>
      <c r="H9" s="115"/>
    </row>
    <row r="10" spans="1:14" ht="20.100000000000001" customHeight="1" x14ac:dyDescent="0.3">
      <c r="A10" s="97" t="s">
        <v>36</v>
      </c>
      <c r="B10" s="23">
        <v>46</v>
      </c>
      <c r="C10" s="5">
        <v>345</v>
      </c>
      <c r="D10" s="17"/>
      <c r="E10" s="98" t="s">
        <v>48</v>
      </c>
      <c r="F10" s="23">
        <v>40</v>
      </c>
      <c r="G10" s="23">
        <v>388</v>
      </c>
      <c r="H10" s="115" t="s">
        <v>65</v>
      </c>
    </row>
    <row r="11" spans="1:14" ht="20.100000000000001" customHeight="1" x14ac:dyDescent="0.3">
      <c r="A11" s="97" t="s">
        <v>35</v>
      </c>
      <c r="B11" s="23">
        <v>48</v>
      </c>
      <c r="C11" s="15">
        <v>354</v>
      </c>
      <c r="D11" s="115"/>
      <c r="E11" s="98" t="s">
        <v>28</v>
      </c>
      <c r="F11" s="15">
        <v>119</v>
      </c>
      <c r="G11" s="15">
        <v>299</v>
      </c>
      <c r="H11" s="115" t="s">
        <v>65</v>
      </c>
    </row>
    <row r="12" spans="1:14" ht="20.100000000000001" customHeight="1" x14ac:dyDescent="0.3">
      <c r="A12" s="97" t="s">
        <v>40</v>
      </c>
      <c r="B12" s="23">
        <v>56</v>
      </c>
      <c r="C12" s="23">
        <v>379</v>
      </c>
      <c r="D12" s="115" t="s">
        <v>65</v>
      </c>
      <c r="E12" s="98" t="s">
        <v>47</v>
      </c>
      <c r="F12" s="23">
        <v>41</v>
      </c>
      <c r="G12" s="23">
        <v>246</v>
      </c>
      <c r="H12" s="115" t="s">
        <v>65</v>
      </c>
    </row>
    <row r="13" spans="1:14" ht="20.100000000000001" customHeight="1" x14ac:dyDescent="0.3">
      <c r="A13" s="97" t="s">
        <v>34</v>
      </c>
      <c r="B13" s="23">
        <v>61</v>
      </c>
      <c r="C13" s="23">
        <v>353</v>
      </c>
      <c r="D13" s="115" t="s">
        <v>65</v>
      </c>
      <c r="E13" s="98" t="s">
        <v>43</v>
      </c>
      <c r="F13" s="23">
        <v>39</v>
      </c>
      <c r="G13" s="23">
        <v>260</v>
      </c>
      <c r="H13" s="115" t="s">
        <v>65</v>
      </c>
    </row>
    <row r="14" spans="1:14" ht="20.100000000000001" customHeight="1" x14ac:dyDescent="0.3">
      <c r="A14" s="97" t="s">
        <v>33</v>
      </c>
      <c r="B14" s="23">
        <v>61</v>
      </c>
      <c r="C14" s="23">
        <v>357</v>
      </c>
      <c r="D14" s="115" t="s">
        <v>65</v>
      </c>
      <c r="E14" s="98" t="s">
        <v>39</v>
      </c>
      <c r="F14" s="23"/>
      <c r="G14" s="23"/>
      <c r="H14" s="104"/>
    </row>
    <row r="15" spans="1:14" ht="20.100000000000001" customHeight="1" x14ac:dyDescent="0.3">
      <c r="A15" s="245" t="s">
        <v>64</v>
      </c>
      <c r="B15" s="246"/>
      <c r="C15" s="246"/>
      <c r="D15" s="246"/>
      <c r="E15" s="247"/>
      <c r="F15" s="100">
        <f>SUM(B9:B14)+F9+F10+F11+F12+F13+F14</f>
        <v>622</v>
      </c>
      <c r="G15" s="100">
        <f>SUM(C9:C14)+G9+G10+G11+G12+G13+G14</f>
        <v>3703</v>
      </c>
      <c r="H15" s="101"/>
    </row>
    <row r="16" spans="1:14" s="2" customFormat="1" x14ac:dyDescent="0.3">
      <c r="A16" s="80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미정 고</cp:lastModifiedBy>
  <cp:revision>72</cp:revision>
  <dcterms:created xsi:type="dcterms:W3CDTF">2022-02-08T01:25:51Z</dcterms:created>
  <dcterms:modified xsi:type="dcterms:W3CDTF">2025-12-03T04:34:32Z</dcterms:modified>
  <cp:version>1200.0100.01</cp:version>
</cp:coreProperties>
</file>