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A30F9F-31FC-4C93-9869-17373B5CD3FC}" xr6:coauthVersionLast="47" xr6:coauthVersionMax="47" xr10:uidLastSave="{00000000-0000-0000-0000-000000000000}"/>
  <bookViews>
    <workbookView xWindow="4350" yWindow="405" windowWidth="19785" windowHeight="15075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9" i="2" l="1"/>
  <c r="D69" i="2"/>
  <c r="C69" i="2"/>
  <c r="B68" i="2"/>
  <c r="B67" i="2"/>
  <c r="B66" i="2"/>
  <c r="B65" i="2"/>
  <c r="B64" i="2"/>
  <c r="B63" i="2"/>
  <c r="B62" i="2"/>
  <c r="B61" i="2"/>
  <c r="B60" i="2"/>
  <c r="B59" i="2"/>
  <c r="B58" i="2"/>
  <c r="B57" i="2"/>
  <c r="B69" i="2" s="1"/>
  <c r="H53" i="2"/>
  <c r="G53" i="2"/>
  <c r="E53" i="2"/>
  <c r="D53" i="2"/>
  <c r="C53" i="2"/>
  <c r="I52" i="2"/>
  <c r="F52" i="2"/>
  <c r="B52" i="2"/>
  <c r="I51" i="2"/>
  <c r="B51" i="2" s="1"/>
  <c r="F51" i="2"/>
  <c r="I50" i="2"/>
  <c r="F50" i="2"/>
  <c r="B50" i="2" s="1"/>
  <c r="I49" i="2"/>
  <c r="F49" i="2"/>
  <c r="B49" i="2"/>
  <c r="I48" i="2"/>
  <c r="F48" i="2"/>
  <c r="B48" i="2"/>
  <c r="I47" i="2"/>
  <c r="B47" i="2" s="1"/>
  <c r="F47" i="2"/>
  <c r="I46" i="2"/>
  <c r="F46" i="2"/>
  <c r="B46" i="2" s="1"/>
  <c r="I45" i="2"/>
  <c r="F45" i="2"/>
  <c r="B45" i="2"/>
  <c r="I44" i="2"/>
  <c r="F44" i="2"/>
  <c r="B44" i="2"/>
  <c r="I43" i="2"/>
  <c r="B43" i="2" s="1"/>
  <c r="F43" i="2"/>
  <c r="I42" i="2"/>
  <c r="F42" i="2"/>
  <c r="B42" i="2" s="1"/>
  <c r="I41" i="2"/>
  <c r="I53" i="2" s="1"/>
  <c r="F41" i="2"/>
  <c r="B41" i="2"/>
  <c r="H37" i="2"/>
  <c r="G37" i="2"/>
  <c r="E37" i="2"/>
  <c r="D37" i="2"/>
  <c r="C37" i="2"/>
  <c r="I36" i="2"/>
  <c r="F36" i="2"/>
  <c r="B36" i="2"/>
  <c r="I35" i="2"/>
  <c r="B35" i="2" s="1"/>
  <c r="F35" i="2"/>
  <c r="I34" i="2"/>
  <c r="F34" i="2"/>
  <c r="B34" i="2" s="1"/>
  <c r="I33" i="2"/>
  <c r="F33" i="2"/>
  <c r="B33" i="2"/>
  <c r="I32" i="2"/>
  <c r="F32" i="2"/>
  <c r="B32" i="2"/>
  <c r="I31" i="2"/>
  <c r="B31" i="2" s="1"/>
  <c r="F31" i="2"/>
  <c r="I30" i="2"/>
  <c r="F30" i="2"/>
  <c r="B30" i="2" s="1"/>
  <c r="I29" i="2"/>
  <c r="F29" i="2"/>
  <c r="B29" i="2"/>
  <c r="I28" i="2"/>
  <c r="F28" i="2"/>
  <c r="B28" i="2"/>
  <c r="I27" i="2"/>
  <c r="B27" i="2" s="1"/>
  <c r="F27" i="2"/>
  <c r="I26" i="2"/>
  <c r="F26" i="2"/>
  <c r="B26" i="2" s="1"/>
  <c r="I25" i="2"/>
  <c r="F25" i="2"/>
  <c r="B25" i="2"/>
  <c r="I24" i="2"/>
  <c r="F24" i="2"/>
  <c r="B24" i="2"/>
  <c r="I23" i="2"/>
  <c r="B23" i="2" s="1"/>
  <c r="F23" i="2"/>
  <c r="I22" i="2"/>
  <c r="F22" i="2"/>
  <c r="B22" i="2" s="1"/>
  <c r="I21" i="2"/>
  <c r="F21" i="2"/>
  <c r="B21" i="2"/>
  <c r="I20" i="2"/>
  <c r="F20" i="2"/>
  <c r="B20" i="2"/>
  <c r="I19" i="2"/>
  <c r="B19" i="2" s="1"/>
  <c r="F19" i="2"/>
  <c r="I18" i="2"/>
  <c r="F18" i="2"/>
  <c r="B18" i="2" s="1"/>
  <c r="I17" i="2"/>
  <c r="F17" i="2"/>
  <c r="B17" i="2"/>
  <c r="I16" i="2"/>
  <c r="F16" i="2"/>
  <c r="B16" i="2"/>
  <c r="I15" i="2"/>
  <c r="B15" i="2" s="1"/>
  <c r="F15" i="2"/>
  <c r="I14" i="2"/>
  <c r="F14" i="2"/>
  <c r="B14" i="2" s="1"/>
  <c r="I13" i="2"/>
  <c r="F13" i="2"/>
  <c r="B13" i="2"/>
  <c r="I12" i="2"/>
  <c r="F12" i="2"/>
  <c r="B12" i="2"/>
  <c r="I11" i="2"/>
  <c r="B11" i="2" s="1"/>
  <c r="F11" i="2"/>
  <c r="I10" i="2"/>
  <c r="F10" i="2"/>
  <c r="B10" i="2" s="1"/>
  <c r="I9" i="2"/>
  <c r="I37" i="2" s="1"/>
  <c r="F9" i="2"/>
  <c r="B9" i="2"/>
  <c r="B21" i="1"/>
  <c r="B15" i="1"/>
  <c r="B14" i="1"/>
  <c r="B9" i="1"/>
  <c r="B8" i="1"/>
  <c r="B53" i="2" l="1"/>
  <c r="B37" i="2"/>
  <c r="F37" i="2"/>
  <c r="F53" i="2"/>
</calcChain>
</file>

<file path=xl/sharedStrings.xml><?xml version="1.0" encoding="utf-8"?>
<sst xmlns="http://schemas.openxmlformats.org/spreadsheetml/2006/main" count="103" uniqueCount="53">
  <si>
    <t>소계</t>
  </si>
  <si>
    <t>일자별</t>
  </si>
  <si>
    <t>열람자</t>
  </si>
  <si>
    <t>일 반</t>
  </si>
  <si>
    <t>일반</t>
  </si>
  <si>
    <t>2월  통계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</si>
  <si>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</si>
  <si>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비고</t>
  </si>
  <si>
    <t>▣ 이용자 통계</t>
  </si>
  <si>
    <t>스마트도서관 통계포함</t>
  </si>
  <si>
    <t>2026년 총계</t>
  </si>
  <si>
    <t>▣ 회원가입 통계</t>
  </si>
  <si>
    <t xml:space="preserve">   [단위 : 명]</t>
  </si>
  <si>
    <t xml:space="preserve">   [단위 : 권]</t>
  </si>
  <si>
    <t>▣ 대출자료통계</t>
  </si>
  <si>
    <t>스마트도서관(일반)</t>
  </si>
  <si>
    <t>▣ 월별 이용자 현황</t>
  </si>
  <si>
    <t>▣ 일별 이용자 현황</t>
  </si>
  <si>
    <t>주  요
업무내용</t>
  </si>
  <si>
    <t>2026. 02.01 ~ 02.28</t>
  </si>
  <si>
    <t>5월</t>
  </si>
  <si>
    <t>2월</t>
  </si>
  <si>
    <t>11월</t>
  </si>
  <si>
    <t>1월</t>
  </si>
  <si>
    <t>대출자</t>
  </si>
  <si>
    <t>6월</t>
  </si>
  <si>
    <t>자료실</t>
  </si>
  <si>
    <t>10월</t>
  </si>
  <si>
    <t>총계</t>
  </si>
  <si>
    <t>9월</t>
  </si>
  <si>
    <t>7월</t>
  </si>
  <si>
    <t>12월</t>
  </si>
  <si>
    <t>4월</t>
  </si>
  <si>
    <t>3월</t>
  </si>
  <si>
    <t>월별</t>
  </si>
  <si>
    <t>8월</t>
  </si>
  <si>
    <t>기타</t>
  </si>
  <si>
    <t xml:space="preserve">   ○ 정기간행물 등록 및 관리</t>
  </si>
  <si>
    <t>송현작은도서관 자료실 통계보고</t>
  </si>
  <si>
    <t>▣ 월별 대출자료 현황(전체자료실)</t>
  </si>
  <si>
    <t>반입회원 포함</t>
  </si>
  <si>
    <t>총계(권)</t>
  </si>
  <si>
    <t>대출자료</t>
  </si>
  <si>
    <t>어린이/아동</t>
  </si>
  <si>
    <t>총계
(명)</t>
  </si>
  <si>
    <t>스마트도서관</t>
  </si>
  <si>
    <t>청소년/아동</t>
  </si>
  <si>
    <t>2026년계</t>
  </si>
  <si>
    <t>관외 대출자</t>
  </si>
  <si>
    <t xml:space="preserve">합 계 </t>
  </si>
  <si>
    <t>총    계</t>
  </si>
  <si>
    <t>송현작은도서관 이용통계</t>
  </si>
  <si>
    <t>2026.02.01[일] ~ 02.28[토]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</si>
</sst>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0" applyNumberFormat="1" applyFont="1" applyFill="1" applyBorder="1" applyAlignment="1" applyProtection="1">
      <alignment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 applyProtection="1">
      <alignment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>
      <alignment vertical="center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 applyProtection="1">
      <alignment vertical="center" shrinkToFit="1"/>
      <protection locked="0"/>
    </xf>
    <xf numFmtId="0" fontId="7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41" fontId="2" fillId="3" borderId="9" xfId="0" applyNumberFormat="1" applyFont="1" applyFill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0" fontId="8" fillId="0" borderId="6" xfId="0" applyNumberFormat="1" applyFont="1" applyBorder="1" applyAlignment="1" applyProtection="1">
      <alignment vertical="center" shrinkToFit="1"/>
      <protection locked="0"/>
    </xf>
    <xf numFmtId="0" fontId="3" fillId="7" borderId="7" xfId="0" applyNumberFormat="1" applyFont="1" applyFill="1" applyBorder="1" applyAlignment="1" applyProtection="1">
      <alignment horizontal="center" vertical="center"/>
      <protection locked="0"/>
    </xf>
    <xf numFmtId="41" fontId="3" fillId="7" borderId="10" xfId="1" applyNumberFormat="1" applyFont="1" applyFill="1" applyBorder="1" applyAlignment="1" applyProtection="1">
      <alignment vertical="center" shrinkToFit="1"/>
      <protection locked="0"/>
    </xf>
    <xf numFmtId="0" fontId="3" fillId="7" borderId="11" xfId="0" applyNumberFormat="1" applyFont="1" applyFill="1" applyBorder="1" applyAlignment="1" applyProtection="1">
      <alignment vertical="center" shrinkToFit="1"/>
      <protection locked="0"/>
    </xf>
    <xf numFmtId="41" fontId="3" fillId="7" borderId="12" xfId="1" applyNumberFormat="1" applyFont="1" applyFill="1" applyBorder="1" applyAlignment="1" applyProtection="1">
      <alignment vertical="center" shrinkToFit="1"/>
      <protection locked="0"/>
    </xf>
    <xf numFmtId="41" fontId="3" fillId="7" borderId="11" xfId="1" applyNumberFormat="1" applyFont="1" applyFill="1" applyBorder="1" applyAlignment="1" applyProtection="1">
      <alignment vertical="center" shrinkToFit="1"/>
      <protection locked="0"/>
    </xf>
    <xf numFmtId="0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>
      <alignment vertical="center"/>
    </xf>
    <xf numFmtId="0" fontId="5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right" vertical="center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41" fontId="11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2" fillId="8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1" fillId="0" borderId="18" xfId="1" applyNumberFormat="1" applyFont="1" applyFill="1" applyBorder="1" applyAlignment="1" applyProtection="1">
      <alignment vertical="center" shrinkToFit="1"/>
      <protection locked="0"/>
    </xf>
    <xf numFmtId="0" fontId="3" fillId="7" borderId="19" xfId="0" applyNumberFormat="1" applyFont="1" applyFill="1" applyBorder="1" applyAlignment="1" applyProtection="1">
      <alignment vertical="center" shrinkToFit="1"/>
      <protection locked="0"/>
    </xf>
    <xf numFmtId="41" fontId="3" fillId="7" borderId="20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1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2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2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12" fillId="9" borderId="24" xfId="1" applyNumberFormat="1" applyFont="1" applyFill="1" applyBorder="1" applyAlignment="1" applyProtection="1">
      <alignment vertical="center" shrinkToFit="1"/>
      <protection locked="0"/>
    </xf>
    <xf numFmtId="41" fontId="12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12" fillId="10" borderId="16" xfId="0" applyNumberFormat="1" applyFont="1" applyFill="1" applyBorder="1" applyAlignment="1" applyProtection="1">
      <alignment horizontal="center" vertical="center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8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8" borderId="30" xfId="0" applyNumberFormat="1" applyFont="1" applyFill="1" applyBorder="1" applyAlignment="1" applyProtection="1">
      <alignment horizontal="center" vertical="center"/>
      <protection locked="0"/>
    </xf>
    <xf numFmtId="41" fontId="12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12" fillId="5" borderId="15" xfId="0" applyNumberFormat="1" applyFont="1" applyFill="1" applyBorder="1" applyAlignment="1" applyProtection="1">
      <alignment horizontal="center" vertical="center"/>
      <protection locked="0"/>
    </xf>
    <xf numFmtId="0" fontId="12" fillId="5" borderId="14" xfId="0" applyNumberFormat="1" applyFont="1" applyFill="1" applyBorder="1" applyAlignment="1" applyProtection="1">
      <alignment horizontal="center" vertical="center"/>
      <protection locked="0"/>
    </xf>
    <xf numFmtId="0" fontId="12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2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4" applyNumberFormat="1">
      <alignment vertical="center"/>
    </xf>
    <xf numFmtId="0" fontId="2" fillId="0" borderId="1" xfId="0" applyNumberFormat="1" applyFont="1" applyFill="1" applyBorder="1" applyAlignment="1" applyProtection="1">
      <alignment vertical="center" shrinkToFit="1"/>
      <protection locked="0"/>
    </xf>
    <xf numFmtId="41" fontId="2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2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3" fillId="7" borderId="10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1" xfId="0" applyNumberFormat="1" applyFont="1" applyBorder="1" applyAlignment="1" applyProtection="1">
      <alignment vertical="center" shrinkToFit="1"/>
      <protection locked="0"/>
    </xf>
    <xf numFmtId="176" fontId="13" fillId="11" borderId="2" xfId="0" applyNumberFormat="1" applyFont="1" applyFill="1" applyBorder="1" applyAlignment="1" applyProtection="1">
      <alignment horizontal="center" vertical="center"/>
      <protection locked="0"/>
    </xf>
    <xf numFmtId="176" fontId="7" fillId="11" borderId="2" xfId="0" applyNumberFormat="1" applyFont="1" applyFill="1" applyBorder="1" applyAlignment="1" applyProtection="1">
      <alignment horizontal="center" vertical="center"/>
      <protection locked="0"/>
    </xf>
    <xf numFmtId="41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0" xfId="0" applyNumberFormat="1" applyFont="1" applyFill="1" applyBorder="1" applyAlignment="1" applyProtection="1">
      <alignment vertical="center" shrinkToFit="1"/>
      <protection locked="0"/>
    </xf>
    <xf numFmtId="0" fontId="14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12" fillId="8" borderId="18" xfId="0" applyNumberFormat="1" applyFont="1" applyFill="1" applyBorder="1" applyAlignment="1" applyProtection="1">
      <alignment horizontal="center" vertical="center"/>
      <protection locked="0"/>
    </xf>
    <xf numFmtId="0" fontId="12" fillId="8" borderId="35" xfId="0" applyNumberFormat="1" applyFont="1" applyFill="1" applyBorder="1" applyAlignment="1" applyProtection="1">
      <alignment horizontal="center" vertical="center"/>
      <protection locked="0"/>
    </xf>
    <xf numFmtId="0" fontId="12" fillId="8" borderId="36" xfId="0" applyNumberFormat="1" applyFont="1" applyFill="1" applyBorder="1" applyAlignment="1" applyProtection="1">
      <alignment horizontal="center" vertical="center"/>
      <protection locked="0"/>
    </xf>
    <xf numFmtId="0" fontId="12" fillId="8" borderId="32" xfId="0" applyNumberFormat="1" applyFont="1" applyFill="1" applyBorder="1" applyAlignment="1" applyProtection="1">
      <alignment horizontal="center" vertical="center"/>
      <protection locked="0"/>
    </xf>
    <xf numFmtId="0" fontId="12" fillId="8" borderId="16" xfId="0" applyNumberFormat="1" applyFont="1" applyFill="1" applyBorder="1" applyAlignment="1" applyProtection="1">
      <alignment horizontal="center" vertical="center"/>
      <protection locked="0"/>
    </xf>
    <xf numFmtId="0" fontId="12" fillId="8" borderId="33" xfId="0" applyNumberFormat="1" applyFont="1" applyFill="1" applyBorder="1" applyAlignment="1" applyProtection="1">
      <alignment horizontal="center" vertical="center"/>
      <protection locked="0"/>
    </xf>
    <xf numFmtId="0" fontId="12" fillId="8" borderId="14" xfId="0" applyNumberFormat="1" applyFont="1" applyFill="1" applyBorder="1" applyAlignment="1" applyProtection="1">
      <alignment horizontal="center" vertical="center"/>
      <protection locked="0"/>
    </xf>
    <xf numFmtId="0" fontId="12" fillId="8" borderId="34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>
      <alignment horizontal="center" vertical="center"/>
    </xf>
    <xf numFmtId="0" fontId="4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NumberFormat="1" applyFont="1" applyBorder="1" applyAlignment="1" applyProtection="1">
      <alignment vertical="center"/>
      <protection locked="0"/>
    </xf>
    <xf numFmtId="0" fontId="16" fillId="0" borderId="27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  <xf numFmtId="0" fontId="4" fillId="6" borderId="25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4" fillId="6" borderId="27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6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30" xfId="0" applyNumberFormat="1" applyFont="1" applyFill="1" applyBorder="1" applyAlignment="1" applyProtection="1">
      <alignment horizontal="center" vertical="center"/>
      <protection locked="0"/>
    </xf>
    <xf numFmtId="0" fontId="4" fillId="6" borderId="28" xfId="0" applyNumberFormat="1" applyFont="1" applyFill="1" applyBorder="1" applyAlignment="1" applyProtection="1">
      <alignment horizontal="center" vertical="center"/>
      <protection locked="0"/>
    </xf>
    <xf numFmtId="0" fontId="4" fillId="6" borderId="32" xfId="0" applyNumberFormat="1" applyFont="1" applyFill="1" applyBorder="1" applyAlignment="1" applyProtection="1">
      <alignment horizontal="center" vertical="center"/>
      <protection locked="0"/>
    </xf>
    <xf numFmtId="0" fontId="4" fillId="6" borderId="16" xfId="0" applyNumberFormat="1" applyFont="1" applyFill="1" applyBorder="1" applyAlignment="1" applyProtection="1">
      <alignment horizontal="center" vertical="center"/>
      <protection locked="0"/>
    </xf>
    <xf numFmtId="41" fontId="4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4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4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27" xfId="1" applyNumberFormat="1" applyFont="1" applyFill="1" applyBorder="1" applyAlignment="1" applyProtection="1">
      <alignment horizontal="center" vertical="center" wrapText="1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80" zoomScaleSheetLayoutView="100" workbookViewId="0">
      <selection activeCell="D15" sqref="D15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14" t="s">
        <v>51</v>
      </c>
      <c r="B1" s="114"/>
      <c r="C1" s="114"/>
      <c r="D1" s="114"/>
      <c r="E1" s="114"/>
      <c r="F1" s="41"/>
      <c r="G1" s="41"/>
      <c r="H1" s="41"/>
      <c r="I1" s="41"/>
      <c r="J1" s="41"/>
    </row>
    <row r="2" spans="1:10" ht="30.75" customHeight="1" x14ac:dyDescent="0.3">
      <c r="A2" s="115" t="s">
        <v>19</v>
      </c>
      <c r="B2" s="115"/>
      <c r="C2" s="115"/>
      <c r="D2" s="115"/>
      <c r="E2" s="115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8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12</v>
      </c>
      <c r="F5" s="47"/>
    </row>
    <row r="6" spans="1:10" ht="23.1" customHeight="1" x14ac:dyDescent="0.3">
      <c r="A6" s="116" t="s">
        <v>1</v>
      </c>
      <c r="B6" s="118" t="s">
        <v>28</v>
      </c>
      <c r="C6" s="120" t="s">
        <v>26</v>
      </c>
      <c r="D6" s="121"/>
      <c r="E6" s="93" t="s">
        <v>45</v>
      </c>
    </row>
    <row r="7" spans="1:10" ht="23.1" customHeight="1" x14ac:dyDescent="0.3">
      <c r="A7" s="117"/>
      <c r="B7" s="119"/>
      <c r="C7" s="55" t="s">
        <v>24</v>
      </c>
      <c r="D7" s="48" t="s">
        <v>2</v>
      </c>
      <c r="E7" s="95" t="s">
        <v>24</v>
      </c>
      <c r="F7" s="86"/>
    </row>
    <row r="8" spans="1:10" ht="23.1" customHeight="1" x14ac:dyDescent="0.3">
      <c r="A8" s="82" t="s">
        <v>5</v>
      </c>
      <c r="B8" s="54">
        <f>C8+D8+E8</f>
        <v>1744</v>
      </c>
      <c r="C8" s="56">
        <v>307</v>
      </c>
      <c r="D8" s="50">
        <v>1416</v>
      </c>
      <c r="E8" s="88">
        <v>21</v>
      </c>
    </row>
    <row r="9" spans="1:10" ht="23.1" customHeight="1" x14ac:dyDescent="0.3">
      <c r="A9" s="65" t="s">
        <v>47</v>
      </c>
      <c r="B9" s="66">
        <f>C9+D9+E9</f>
        <v>3991</v>
      </c>
      <c r="C9" s="67">
        <v>677</v>
      </c>
      <c r="D9" s="67">
        <v>3272</v>
      </c>
      <c r="E9" s="94">
        <v>42</v>
      </c>
      <c r="F9" s="104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11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12</v>
      </c>
    </row>
    <row r="13" spans="1:10" ht="23.1" customHeight="1" x14ac:dyDescent="0.3">
      <c r="A13" s="84" t="s">
        <v>1</v>
      </c>
      <c r="B13" s="57" t="s">
        <v>28</v>
      </c>
      <c r="C13" s="85" t="s">
        <v>4</v>
      </c>
      <c r="D13" s="57" t="s">
        <v>43</v>
      </c>
      <c r="E13" s="87" t="s">
        <v>7</v>
      </c>
    </row>
    <row r="14" spans="1:10" ht="23.1" customHeight="1" x14ac:dyDescent="0.3">
      <c r="A14" s="82" t="s">
        <v>5</v>
      </c>
      <c r="B14" s="51">
        <f>SUM(C14:D14)</f>
        <v>16</v>
      </c>
      <c r="C14" s="61">
        <v>13</v>
      </c>
      <c r="D14" s="69">
        <v>3</v>
      </c>
      <c r="E14" s="89" t="s">
        <v>40</v>
      </c>
    </row>
    <row r="15" spans="1:10" ht="23.1" customHeight="1" x14ac:dyDescent="0.3">
      <c r="A15" s="65" t="s">
        <v>47</v>
      </c>
      <c r="B15" s="68">
        <f>C15+D15</f>
        <v>40</v>
      </c>
      <c r="C15" s="71">
        <v>29</v>
      </c>
      <c r="D15" s="72">
        <v>11</v>
      </c>
      <c r="E15" s="90"/>
    </row>
    <row r="16" spans="1:10" ht="30" customHeight="1" x14ac:dyDescent="0.3"/>
    <row r="17" spans="1:5" ht="20.100000000000001" customHeight="1" x14ac:dyDescent="0.3">
      <c r="A17" s="45" t="s">
        <v>14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13</v>
      </c>
    </row>
    <row r="19" spans="1:5" ht="23.1" customHeight="1" x14ac:dyDescent="0.3">
      <c r="A19" s="122" t="s">
        <v>1</v>
      </c>
      <c r="B19" s="124" t="s">
        <v>28</v>
      </c>
      <c r="C19" s="118" t="s">
        <v>26</v>
      </c>
      <c r="D19" s="126"/>
      <c r="E19" s="87" t="s">
        <v>45</v>
      </c>
    </row>
    <row r="20" spans="1:5" s="73" customFormat="1" ht="23.1" customHeight="1" x14ac:dyDescent="0.3">
      <c r="A20" s="123"/>
      <c r="B20" s="125"/>
      <c r="C20" s="96" t="s">
        <v>4</v>
      </c>
      <c r="D20" s="97" t="s">
        <v>43</v>
      </c>
      <c r="E20" s="98" t="s">
        <v>4</v>
      </c>
    </row>
    <row r="21" spans="1:5" ht="23.1" customHeight="1" x14ac:dyDescent="0.3">
      <c r="A21" s="82" t="s">
        <v>5</v>
      </c>
      <c r="B21" s="49">
        <f>SUM(C21:E21)</f>
        <v>988</v>
      </c>
      <c r="C21" s="80">
        <v>372</v>
      </c>
      <c r="D21" s="79">
        <v>584</v>
      </c>
      <c r="E21" s="112">
        <v>32</v>
      </c>
    </row>
    <row r="22" spans="1:5" ht="23.1" customHeight="1" x14ac:dyDescent="0.3">
      <c r="A22" s="65" t="s">
        <v>47</v>
      </c>
      <c r="B22" s="68">
        <v>2236</v>
      </c>
      <c r="C22" s="71">
        <v>784</v>
      </c>
      <c r="D22" s="72">
        <v>1391</v>
      </c>
      <c r="E22" s="91">
        <v>61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9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1"/>
  <sheetViews>
    <sheetView zoomScaleNormal="90" zoomScaleSheetLayoutView="100" workbookViewId="0">
      <selection activeCell="B58" sqref="B58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3" customWidth="1"/>
    <col min="6" max="10" width="10.75" customWidth="1"/>
  </cols>
  <sheetData>
    <row r="1" spans="1:16" ht="37.5" x14ac:dyDescent="0.3">
      <c r="A1" s="127" t="s">
        <v>38</v>
      </c>
      <c r="B1" s="127"/>
      <c r="C1" s="127"/>
      <c r="D1" s="127"/>
      <c r="E1" s="127"/>
      <c r="F1" s="127"/>
      <c r="G1" s="127"/>
      <c r="H1" s="127"/>
      <c r="I1" s="127"/>
      <c r="J1" s="127"/>
      <c r="K1" s="21"/>
      <c r="L1" s="21"/>
      <c r="M1" s="21"/>
      <c r="N1" s="21"/>
      <c r="O1" s="21"/>
      <c r="P1" s="21"/>
    </row>
    <row r="2" spans="1:16" ht="20.25" x14ac:dyDescent="0.3">
      <c r="A2" s="115" t="s">
        <v>52</v>
      </c>
      <c r="B2" s="115"/>
      <c r="C2" s="115"/>
      <c r="D2" s="115"/>
      <c r="E2" s="115"/>
      <c r="F2" s="115"/>
      <c r="G2" s="115"/>
      <c r="H2" s="115"/>
      <c r="I2" s="115"/>
      <c r="J2" s="115"/>
      <c r="K2" s="20"/>
      <c r="L2" s="20"/>
      <c r="M2" s="20"/>
      <c r="N2" s="20"/>
      <c r="O2" s="20"/>
      <c r="P2" s="20"/>
    </row>
    <row r="4" spans="1:16" ht="16.5" customHeight="1" x14ac:dyDescent="0.3">
      <c r="A4" s="128" t="s">
        <v>18</v>
      </c>
      <c r="B4" s="130" t="s">
        <v>6</v>
      </c>
      <c r="C4" s="130"/>
      <c r="D4" s="130"/>
      <c r="E4" s="130"/>
      <c r="F4" s="130"/>
      <c r="G4" s="130"/>
      <c r="H4" s="130"/>
      <c r="I4" s="130"/>
      <c r="J4" s="131"/>
    </row>
    <row r="5" spans="1:16" x14ac:dyDescent="0.3">
      <c r="A5" s="129"/>
      <c r="B5" s="132" t="s">
        <v>37</v>
      </c>
      <c r="C5" s="132"/>
      <c r="D5" s="132"/>
      <c r="E5" s="132"/>
      <c r="F5" s="132"/>
      <c r="G5" s="132"/>
      <c r="H5" s="132"/>
      <c r="I5" s="132"/>
      <c r="J5" s="133"/>
    </row>
    <row r="6" spans="1:16" x14ac:dyDescent="0.3">
      <c r="A6" t="s">
        <v>17</v>
      </c>
    </row>
    <row r="7" spans="1:16" x14ac:dyDescent="0.3">
      <c r="A7" s="134" t="s">
        <v>1</v>
      </c>
      <c r="B7" s="136" t="s">
        <v>50</v>
      </c>
      <c r="C7" s="138" t="s">
        <v>48</v>
      </c>
      <c r="D7" s="139"/>
      <c r="E7" s="139"/>
      <c r="F7" s="139"/>
      <c r="G7" s="139" t="s">
        <v>2</v>
      </c>
      <c r="H7" s="139"/>
      <c r="I7" s="139"/>
      <c r="J7" s="140" t="s">
        <v>7</v>
      </c>
    </row>
    <row r="8" spans="1:16" ht="15.75" customHeight="1" x14ac:dyDescent="0.3">
      <c r="A8" s="135"/>
      <c r="B8" s="137"/>
      <c r="C8" s="19" t="s">
        <v>3</v>
      </c>
      <c r="D8" s="48" t="s">
        <v>46</v>
      </c>
      <c r="E8" s="11" t="s">
        <v>15</v>
      </c>
      <c r="F8" s="17" t="s">
        <v>0</v>
      </c>
      <c r="G8" s="48" t="s">
        <v>4</v>
      </c>
      <c r="H8" s="48" t="s">
        <v>46</v>
      </c>
      <c r="I8" s="17" t="s">
        <v>0</v>
      </c>
      <c r="J8" s="141"/>
    </row>
    <row r="9" spans="1:16" x14ac:dyDescent="0.3">
      <c r="A9" s="111">
        <v>46054</v>
      </c>
      <c r="B9" s="100">
        <f>F9+I9</f>
        <v>2</v>
      </c>
      <c r="C9" s="100"/>
      <c r="D9" s="100"/>
      <c r="E9" s="100">
        <v>2</v>
      </c>
      <c r="F9" s="102">
        <f>SUM(C9:E9)</f>
        <v>2</v>
      </c>
      <c r="G9" s="100"/>
      <c r="H9" s="100"/>
      <c r="I9" s="102">
        <f t="shared" ref="I9:I14" si="0">SUM(G9:H9)</f>
        <v>0</v>
      </c>
      <c r="J9" s="6"/>
      <c r="K9" s="106"/>
    </row>
    <row r="10" spans="1:16" x14ac:dyDescent="0.3">
      <c r="A10" s="111">
        <v>46055</v>
      </c>
      <c r="B10" s="100">
        <f>F10+I10</f>
        <v>0</v>
      </c>
      <c r="C10" s="100"/>
      <c r="D10" s="100"/>
      <c r="E10" s="100"/>
      <c r="F10" s="102">
        <f t="shared" ref="F10:F36" si="1">SUM(C10:E10)</f>
        <v>0</v>
      </c>
      <c r="G10" s="101"/>
      <c r="H10" s="101"/>
      <c r="I10" s="102">
        <f t="shared" si="0"/>
        <v>0</v>
      </c>
      <c r="J10" s="74"/>
      <c r="K10" s="103"/>
    </row>
    <row r="11" spans="1:16" x14ac:dyDescent="0.3">
      <c r="A11" s="110">
        <v>46056</v>
      </c>
      <c r="B11" s="100">
        <f>F11+I11</f>
        <v>124</v>
      </c>
      <c r="C11" s="100">
        <v>12</v>
      </c>
      <c r="D11" s="100">
        <v>4</v>
      </c>
      <c r="E11" s="100"/>
      <c r="F11" s="102">
        <f t="shared" si="1"/>
        <v>16</v>
      </c>
      <c r="G11" s="100">
        <v>35</v>
      </c>
      <c r="H11" s="100">
        <v>73</v>
      </c>
      <c r="I11" s="102">
        <f t="shared" si="0"/>
        <v>108</v>
      </c>
      <c r="J11" s="6"/>
      <c r="K11" s="103"/>
    </row>
    <row r="12" spans="1:16" s="60" customFormat="1" x14ac:dyDescent="0.3">
      <c r="A12" s="110">
        <v>46057</v>
      </c>
      <c r="B12" s="100">
        <f>F12+I12</f>
        <v>109</v>
      </c>
      <c r="C12" s="15">
        <v>8</v>
      </c>
      <c r="D12" s="15">
        <v>5</v>
      </c>
      <c r="E12" s="15">
        <v>2</v>
      </c>
      <c r="F12" s="102">
        <f t="shared" si="1"/>
        <v>15</v>
      </c>
      <c r="G12" s="100">
        <v>48</v>
      </c>
      <c r="H12" s="100">
        <v>46</v>
      </c>
      <c r="I12" s="102">
        <f t="shared" si="0"/>
        <v>94</v>
      </c>
      <c r="J12" s="105"/>
      <c r="K12" s="107"/>
    </row>
    <row r="13" spans="1:16" x14ac:dyDescent="0.3">
      <c r="A13" s="110">
        <v>46058</v>
      </c>
      <c r="B13" s="100">
        <f t="shared" ref="B13:B36" si="2">F13+I13</f>
        <v>92</v>
      </c>
      <c r="C13" s="15">
        <v>11</v>
      </c>
      <c r="D13" s="15">
        <v>4</v>
      </c>
      <c r="E13" s="15">
        <v>1</v>
      </c>
      <c r="F13" s="102">
        <f t="shared" si="1"/>
        <v>16</v>
      </c>
      <c r="G13" s="100">
        <v>40</v>
      </c>
      <c r="H13" s="100">
        <v>36</v>
      </c>
      <c r="I13" s="102">
        <f t="shared" si="0"/>
        <v>76</v>
      </c>
      <c r="J13" s="6"/>
      <c r="K13" s="103"/>
    </row>
    <row r="14" spans="1:16" s="99" customFormat="1" x14ac:dyDescent="0.3">
      <c r="A14" s="110">
        <v>46059</v>
      </c>
      <c r="B14" s="100">
        <f t="shared" si="2"/>
        <v>102</v>
      </c>
      <c r="C14" s="15">
        <v>17</v>
      </c>
      <c r="D14" s="15">
        <v>4</v>
      </c>
      <c r="E14" s="15">
        <v>2</v>
      </c>
      <c r="F14" s="102">
        <f t="shared" si="1"/>
        <v>23</v>
      </c>
      <c r="G14" s="100">
        <v>45</v>
      </c>
      <c r="H14" s="100">
        <v>34</v>
      </c>
      <c r="I14" s="102">
        <f t="shared" si="0"/>
        <v>79</v>
      </c>
      <c r="J14" s="6"/>
      <c r="K14" s="103"/>
    </row>
    <row r="15" spans="1:16" s="99" customFormat="1" x14ac:dyDescent="0.3">
      <c r="A15" s="110">
        <v>46060</v>
      </c>
      <c r="B15" s="100">
        <f t="shared" si="2"/>
        <v>81</v>
      </c>
      <c r="C15" s="15">
        <v>13</v>
      </c>
      <c r="D15" s="15">
        <v>6</v>
      </c>
      <c r="E15" s="15"/>
      <c r="F15" s="102">
        <f t="shared" si="1"/>
        <v>19</v>
      </c>
      <c r="G15" s="101">
        <v>30</v>
      </c>
      <c r="H15" s="101">
        <v>32</v>
      </c>
      <c r="I15" s="102">
        <f t="shared" ref="I15:I36" si="3">SUM(G15:H15)</f>
        <v>62</v>
      </c>
      <c r="J15" s="6"/>
      <c r="K15" s="103"/>
    </row>
    <row r="16" spans="1:16" s="99" customFormat="1" x14ac:dyDescent="0.3">
      <c r="A16" s="111">
        <v>46061</v>
      </c>
      <c r="B16" s="100">
        <f t="shared" si="2"/>
        <v>1</v>
      </c>
      <c r="C16" s="100"/>
      <c r="D16" s="100"/>
      <c r="E16" s="100">
        <v>1</v>
      </c>
      <c r="F16" s="102">
        <f t="shared" si="1"/>
        <v>1</v>
      </c>
      <c r="G16" s="100"/>
      <c r="H16" s="100"/>
      <c r="I16" s="102">
        <f t="shared" si="3"/>
        <v>0</v>
      </c>
      <c r="J16" s="6"/>
      <c r="K16" s="103"/>
    </row>
    <row r="17" spans="1:11" s="99" customFormat="1" x14ac:dyDescent="0.3">
      <c r="A17" s="111">
        <v>46062</v>
      </c>
      <c r="B17" s="100">
        <f t="shared" si="2"/>
        <v>0</v>
      </c>
      <c r="C17" s="100"/>
      <c r="D17" s="100"/>
      <c r="E17" s="100"/>
      <c r="F17" s="102">
        <f t="shared" si="1"/>
        <v>0</v>
      </c>
      <c r="G17" s="100"/>
      <c r="H17" s="100"/>
      <c r="I17" s="102">
        <f t="shared" si="3"/>
        <v>0</v>
      </c>
      <c r="J17" s="6"/>
      <c r="K17" s="103"/>
    </row>
    <row r="18" spans="1:11" s="99" customFormat="1" x14ac:dyDescent="0.3">
      <c r="A18" s="110">
        <v>46063</v>
      </c>
      <c r="B18" s="100">
        <f t="shared" si="2"/>
        <v>86</v>
      </c>
      <c r="C18" s="100">
        <v>14</v>
      </c>
      <c r="D18" s="100">
        <v>4</v>
      </c>
      <c r="E18" s="100">
        <v>2</v>
      </c>
      <c r="F18" s="102">
        <f t="shared" si="1"/>
        <v>20</v>
      </c>
      <c r="G18" s="100">
        <v>36</v>
      </c>
      <c r="H18" s="100">
        <v>30</v>
      </c>
      <c r="I18" s="102">
        <f t="shared" si="3"/>
        <v>66</v>
      </c>
      <c r="J18" s="6"/>
      <c r="K18" s="103"/>
    </row>
    <row r="19" spans="1:11" s="99" customFormat="1" x14ac:dyDescent="0.3">
      <c r="A19" s="110">
        <v>46064</v>
      </c>
      <c r="B19" s="100">
        <f t="shared" si="2"/>
        <v>99</v>
      </c>
      <c r="C19" s="100">
        <v>14</v>
      </c>
      <c r="D19" s="100">
        <v>5</v>
      </c>
      <c r="E19" s="100"/>
      <c r="F19" s="102">
        <f t="shared" si="1"/>
        <v>19</v>
      </c>
      <c r="G19" s="100">
        <v>54</v>
      </c>
      <c r="H19" s="100">
        <v>26</v>
      </c>
      <c r="I19" s="102">
        <f t="shared" si="3"/>
        <v>80</v>
      </c>
      <c r="J19" s="6"/>
      <c r="K19" s="103"/>
    </row>
    <row r="20" spans="1:11" s="99" customFormat="1" x14ac:dyDescent="0.3">
      <c r="A20" s="110">
        <v>46065</v>
      </c>
      <c r="B20" s="100">
        <f t="shared" si="2"/>
        <v>81</v>
      </c>
      <c r="C20" s="100">
        <v>18</v>
      </c>
      <c r="D20" s="100">
        <v>1</v>
      </c>
      <c r="E20" s="100"/>
      <c r="F20" s="102">
        <f t="shared" si="1"/>
        <v>19</v>
      </c>
      <c r="G20" s="100">
        <v>43</v>
      </c>
      <c r="H20" s="100">
        <v>19</v>
      </c>
      <c r="I20" s="102">
        <f t="shared" si="3"/>
        <v>62</v>
      </c>
      <c r="J20" s="6"/>
      <c r="K20" s="103"/>
    </row>
    <row r="21" spans="1:11" s="99" customFormat="1" x14ac:dyDescent="0.3">
      <c r="A21" s="110">
        <v>46066</v>
      </c>
      <c r="B21" s="100">
        <f t="shared" si="2"/>
        <v>104</v>
      </c>
      <c r="C21" s="100">
        <v>14</v>
      </c>
      <c r="D21" s="100">
        <v>1</v>
      </c>
      <c r="E21" s="100">
        <v>2</v>
      </c>
      <c r="F21" s="102">
        <f t="shared" si="1"/>
        <v>17</v>
      </c>
      <c r="G21" s="100">
        <v>33</v>
      </c>
      <c r="H21" s="100">
        <v>54</v>
      </c>
      <c r="I21" s="102">
        <f t="shared" si="3"/>
        <v>87</v>
      </c>
      <c r="J21" s="6"/>
      <c r="K21" s="103"/>
    </row>
    <row r="22" spans="1:11" x14ac:dyDescent="0.3">
      <c r="A22" s="110">
        <v>46067</v>
      </c>
      <c r="B22" s="100">
        <f t="shared" si="2"/>
        <v>73</v>
      </c>
      <c r="C22" s="100">
        <v>19</v>
      </c>
      <c r="D22" s="100">
        <v>1</v>
      </c>
      <c r="E22" s="100"/>
      <c r="F22" s="102">
        <f t="shared" si="1"/>
        <v>20</v>
      </c>
      <c r="G22" s="100">
        <v>24</v>
      </c>
      <c r="H22" s="100">
        <v>29</v>
      </c>
      <c r="I22" s="102">
        <f t="shared" si="3"/>
        <v>53</v>
      </c>
      <c r="J22" s="6"/>
      <c r="K22" s="103"/>
    </row>
    <row r="23" spans="1:11" x14ac:dyDescent="0.3">
      <c r="A23" s="111">
        <v>46068</v>
      </c>
      <c r="B23" s="100">
        <f t="shared" si="2"/>
        <v>2</v>
      </c>
      <c r="C23" s="100"/>
      <c r="D23" s="100"/>
      <c r="E23" s="100">
        <v>2</v>
      </c>
      <c r="F23" s="102">
        <f t="shared" si="1"/>
        <v>2</v>
      </c>
      <c r="G23" s="100"/>
      <c r="H23" s="100"/>
      <c r="I23" s="102">
        <f t="shared" si="3"/>
        <v>0</v>
      </c>
      <c r="J23" s="6"/>
      <c r="K23" s="103"/>
    </row>
    <row r="24" spans="1:11" x14ac:dyDescent="0.3">
      <c r="A24" s="111">
        <v>46069</v>
      </c>
      <c r="B24" s="100">
        <f t="shared" si="2"/>
        <v>0</v>
      </c>
      <c r="C24" s="100"/>
      <c r="D24" s="100"/>
      <c r="E24" s="100"/>
      <c r="F24" s="102">
        <f t="shared" si="1"/>
        <v>0</v>
      </c>
      <c r="G24" s="100"/>
      <c r="H24" s="100"/>
      <c r="I24" s="102">
        <f t="shared" si="3"/>
        <v>0</v>
      </c>
      <c r="J24" s="74"/>
      <c r="K24" s="106"/>
    </row>
    <row r="25" spans="1:11" x14ac:dyDescent="0.3">
      <c r="A25" s="111">
        <v>46070</v>
      </c>
      <c r="B25" s="100">
        <f t="shared" si="2"/>
        <v>0</v>
      </c>
      <c r="C25" s="100"/>
      <c r="D25" s="100"/>
      <c r="E25" s="100"/>
      <c r="F25" s="102">
        <f t="shared" si="1"/>
        <v>0</v>
      </c>
      <c r="G25" s="100"/>
      <c r="H25" s="100"/>
      <c r="I25" s="102">
        <f t="shared" si="3"/>
        <v>0</v>
      </c>
      <c r="J25" s="74"/>
      <c r="K25" s="106"/>
    </row>
    <row r="26" spans="1:11" x14ac:dyDescent="0.3">
      <c r="A26" s="111">
        <v>46071</v>
      </c>
      <c r="B26" s="100">
        <f t="shared" si="2"/>
        <v>0</v>
      </c>
      <c r="C26" s="100"/>
      <c r="D26" s="100"/>
      <c r="E26" s="100"/>
      <c r="F26" s="102">
        <f t="shared" si="1"/>
        <v>0</v>
      </c>
      <c r="G26" s="100"/>
      <c r="H26" s="100"/>
      <c r="I26" s="102">
        <f t="shared" si="3"/>
        <v>0</v>
      </c>
      <c r="J26" s="74"/>
      <c r="K26" s="106"/>
    </row>
    <row r="27" spans="1:11" s="99" customFormat="1" x14ac:dyDescent="0.3">
      <c r="A27" s="110">
        <v>46072</v>
      </c>
      <c r="B27" s="100">
        <f t="shared" si="2"/>
        <v>86</v>
      </c>
      <c r="C27" s="100">
        <v>17</v>
      </c>
      <c r="D27" s="100">
        <v>2</v>
      </c>
      <c r="E27" s="100">
        <v>1</v>
      </c>
      <c r="F27" s="102">
        <f t="shared" si="1"/>
        <v>20</v>
      </c>
      <c r="G27" s="100">
        <v>26</v>
      </c>
      <c r="H27" s="100">
        <v>40</v>
      </c>
      <c r="I27" s="102">
        <f t="shared" si="3"/>
        <v>66</v>
      </c>
      <c r="J27" s="74"/>
      <c r="K27" s="106"/>
    </row>
    <row r="28" spans="1:11" s="99" customFormat="1" x14ac:dyDescent="0.3">
      <c r="A28" s="110">
        <v>46073</v>
      </c>
      <c r="B28" s="100">
        <f t="shared" si="2"/>
        <v>101</v>
      </c>
      <c r="C28" s="100">
        <v>16</v>
      </c>
      <c r="D28" s="100">
        <v>3</v>
      </c>
      <c r="E28" s="100">
        <v>1</v>
      </c>
      <c r="F28" s="102">
        <f t="shared" si="1"/>
        <v>20</v>
      </c>
      <c r="G28" s="100">
        <v>28</v>
      </c>
      <c r="H28" s="100">
        <v>53</v>
      </c>
      <c r="I28" s="102">
        <f t="shared" si="3"/>
        <v>81</v>
      </c>
      <c r="J28" s="74"/>
      <c r="K28" s="106"/>
    </row>
    <row r="29" spans="1:11" s="99" customFormat="1" x14ac:dyDescent="0.3">
      <c r="A29" s="110">
        <v>46074</v>
      </c>
      <c r="B29" s="100">
        <f t="shared" si="2"/>
        <v>84</v>
      </c>
      <c r="C29" s="100">
        <v>5</v>
      </c>
      <c r="D29" s="100"/>
      <c r="E29" s="100"/>
      <c r="F29" s="102">
        <f t="shared" si="1"/>
        <v>5</v>
      </c>
      <c r="G29" s="100">
        <v>30</v>
      </c>
      <c r="H29" s="100">
        <v>49</v>
      </c>
      <c r="I29" s="102">
        <f t="shared" si="3"/>
        <v>79</v>
      </c>
      <c r="J29" s="6"/>
      <c r="K29" s="106"/>
    </row>
    <row r="30" spans="1:11" x14ac:dyDescent="0.3">
      <c r="A30" s="111">
        <v>46075</v>
      </c>
      <c r="B30" s="100">
        <f t="shared" si="2"/>
        <v>0</v>
      </c>
      <c r="C30" s="100"/>
      <c r="D30" s="100"/>
      <c r="E30" s="100"/>
      <c r="F30" s="102">
        <f t="shared" si="1"/>
        <v>0</v>
      </c>
      <c r="G30" s="100"/>
      <c r="H30" s="100"/>
      <c r="I30" s="102">
        <f t="shared" si="3"/>
        <v>0</v>
      </c>
      <c r="J30" s="6"/>
      <c r="K30" s="103"/>
    </row>
    <row r="31" spans="1:11" x14ac:dyDescent="0.3">
      <c r="A31" s="111">
        <v>46076</v>
      </c>
      <c r="B31" s="100">
        <f t="shared" si="2"/>
        <v>0</v>
      </c>
      <c r="C31" s="100"/>
      <c r="D31" s="100"/>
      <c r="E31" s="100"/>
      <c r="F31" s="102">
        <f t="shared" si="1"/>
        <v>0</v>
      </c>
      <c r="G31" s="100"/>
      <c r="H31" s="100"/>
      <c r="I31" s="102">
        <f t="shared" si="3"/>
        <v>0</v>
      </c>
      <c r="J31" s="74"/>
      <c r="K31" s="103"/>
    </row>
    <row r="32" spans="1:11" s="73" customFormat="1" x14ac:dyDescent="0.3">
      <c r="A32" s="110">
        <v>46077</v>
      </c>
      <c r="B32" s="100">
        <f t="shared" si="2"/>
        <v>109</v>
      </c>
      <c r="C32" s="100">
        <v>19</v>
      </c>
      <c r="D32" s="100">
        <v>6</v>
      </c>
      <c r="E32" s="100"/>
      <c r="F32" s="102">
        <f t="shared" si="1"/>
        <v>25</v>
      </c>
      <c r="G32" s="100">
        <v>52</v>
      </c>
      <c r="H32" s="100">
        <v>32</v>
      </c>
      <c r="I32" s="102">
        <f t="shared" si="3"/>
        <v>84</v>
      </c>
      <c r="J32" s="74"/>
      <c r="K32" s="103"/>
    </row>
    <row r="33" spans="1:11" s="73" customFormat="1" x14ac:dyDescent="0.3">
      <c r="A33" s="110">
        <v>46078</v>
      </c>
      <c r="B33" s="100">
        <f t="shared" si="2"/>
        <v>103</v>
      </c>
      <c r="C33" s="100">
        <v>14</v>
      </c>
      <c r="D33" s="100">
        <v>2</v>
      </c>
      <c r="E33" s="100">
        <v>2</v>
      </c>
      <c r="F33" s="102">
        <f t="shared" si="1"/>
        <v>18</v>
      </c>
      <c r="G33" s="100">
        <v>49</v>
      </c>
      <c r="H33" s="100">
        <v>36</v>
      </c>
      <c r="I33" s="102">
        <f t="shared" si="3"/>
        <v>85</v>
      </c>
      <c r="J33" s="74"/>
      <c r="K33" s="103"/>
    </row>
    <row r="34" spans="1:11" s="99" customFormat="1" x14ac:dyDescent="0.3">
      <c r="A34" s="110">
        <v>46079</v>
      </c>
      <c r="B34" s="100">
        <f t="shared" si="2"/>
        <v>111</v>
      </c>
      <c r="C34" s="100">
        <v>17</v>
      </c>
      <c r="D34" s="100">
        <v>1</v>
      </c>
      <c r="E34" s="100">
        <v>1</v>
      </c>
      <c r="F34" s="102">
        <f t="shared" si="1"/>
        <v>19</v>
      </c>
      <c r="G34" s="100">
        <v>44</v>
      </c>
      <c r="H34" s="100">
        <v>48</v>
      </c>
      <c r="I34" s="102">
        <f t="shared" si="3"/>
        <v>92</v>
      </c>
      <c r="J34" s="74"/>
      <c r="K34" s="103"/>
    </row>
    <row r="35" spans="1:11" s="99" customFormat="1" x14ac:dyDescent="0.3">
      <c r="A35" s="110">
        <v>46080</v>
      </c>
      <c r="B35" s="100">
        <f t="shared" si="2"/>
        <v>116</v>
      </c>
      <c r="C35" s="100">
        <v>13</v>
      </c>
      <c r="D35" s="100">
        <v>2</v>
      </c>
      <c r="E35" s="100">
        <v>1</v>
      </c>
      <c r="F35" s="102">
        <f t="shared" si="1"/>
        <v>16</v>
      </c>
      <c r="G35" s="100">
        <v>45</v>
      </c>
      <c r="H35" s="100">
        <v>55</v>
      </c>
      <c r="I35" s="102">
        <f t="shared" si="3"/>
        <v>100</v>
      </c>
      <c r="J35" s="74"/>
      <c r="K35" s="103"/>
    </row>
    <row r="36" spans="1:11" s="73" customFormat="1" x14ac:dyDescent="0.3">
      <c r="A36" s="110">
        <v>46081</v>
      </c>
      <c r="B36" s="100">
        <f t="shared" si="2"/>
        <v>78</v>
      </c>
      <c r="C36" s="100">
        <v>13</v>
      </c>
      <c r="D36" s="100">
        <v>2</v>
      </c>
      <c r="E36" s="100">
        <v>1</v>
      </c>
      <c r="F36" s="102">
        <f t="shared" si="1"/>
        <v>16</v>
      </c>
      <c r="G36" s="100">
        <v>29</v>
      </c>
      <c r="H36" s="100">
        <v>33</v>
      </c>
      <c r="I36" s="102">
        <f t="shared" si="3"/>
        <v>62</v>
      </c>
      <c r="J36" s="74"/>
      <c r="K36" s="103"/>
    </row>
    <row r="37" spans="1:11" x14ac:dyDescent="0.3">
      <c r="A37" s="29" t="s">
        <v>49</v>
      </c>
      <c r="B37" s="108">
        <f t="shared" ref="B37:I37" si="4">SUM(B9:B36)</f>
        <v>1744</v>
      </c>
      <c r="C37" s="108">
        <f t="shared" si="4"/>
        <v>254</v>
      </c>
      <c r="D37" s="108">
        <f t="shared" si="4"/>
        <v>53</v>
      </c>
      <c r="E37" s="108">
        <f t="shared" si="4"/>
        <v>21</v>
      </c>
      <c r="F37" s="108">
        <f t="shared" si="4"/>
        <v>328</v>
      </c>
      <c r="G37" s="108">
        <f t="shared" si="4"/>
        <v>691</v>
      </c>
      <c r="H37" s="108">
        <f t="shared" si="4"/>
        <v>725</v>
      </c>
      <c r="I37" s="108">
        <f t="shared" si="4"/>
        <v>1416</v>
      </c>
      <c r="J37" s="109"/>
      <c r="K37" s="26"/>
    </row>
    <row r="38" spans="1:11" x14ac:dyDescent="0.3">
      <c r="A38" t="s">
        <v>16</v>
      </c>
      <c r="J38" s="14"/>
      <c r="K38" s="13"/>
    </row>
    <row r="39" spans="1:11" x14ac:dyDescent="0.3">
      <c r="A39" s="142" t="s">
        <v>34</v>
      </c>
      <c r="B39" s="144" t="s">
        <v>44</v>
      </c>
      <c r="C39" s="146" t="s">
        <v>48</v>
      </c>
      <c r="D39" s="147"/>
      <c r="E39" s="147"/>
      <c r="F39" s="147"/>
      <c r="G39" s="147" t="s">
        <v>2</v>
      </c>
      <c r="H39" s="147"/>
      <c r="I39" s="147"/>
      <c r="J39" s="148" t="s">
        <v>7</v>
      </c>
    </row>
    <row r="40" spans="1:11" x14ac:dyDescent="0.3">
      <c r="A40" s="143"/>
      <c r="B40" s="145"/>
      <c r="C40" s="12" t="s">
        <v>4</v>
      </c>
      <c r="D40" s="18" t="s">
        <v>46</v>
      </c>
      <c r="E40" s="11" t="s">
        <v>15</v>
      </c>
      <c r="F40" s="11" t="s">
        <v>0</v>
      </c>
      <c r="G40" s="10" t="s">
        <v>4</v>
      </c>
      <c r="H40" s="18" t="s">
        <v>46</v>
      </c>
      <c r="I40" s="10" t="s">
        <v>0</v>
      </c>
      <c r="J40" s="149"/>
    </row>
    <row r="41" spans="1:11" x14ac:dyDescent="0.3">
      <c r="A41" s="58" t="s">
        <v>23</v>
      </c>
      <c r="B41" s="5">
        <f t="shared" ref="B41:B52" si="5">SUM(F41+I41)</f>
        <v>2247</v>
      </c>
      <c r="C41" s="4">
        <v>310</v>
      </c>
      <c r="D41" s="3">
        <v>60</v>
      </c>
      <c r="E41" s="79">
        <v>21</v>
      </c>
      <c r="F41" s="9">
        <f>SUM(C41:E41)</f>
        <v>391</v>
      </c>
      <c r="G41" s="2">
        <v>973</v>
      </c>
      <c r="H41" s="2">
        <v>883</v>
      </c>
      <c r="I41" s="9">
        <f>SUM(G41:H41)</f>
        <v>1856</v>
      </c>
      <c r="J41" s="92" t="s">
        <v>9</v>
      </c>
    </row>
    <row r="42" spans="1:11" x14ac:dyDescent="0.3">
      <c r="A42" s="58" t="s">
        <v>21</v>
      </c>
      <c r="B42" s="5">
        <f t="shared" si="5"/>
        <v>1744</v>
      </c>
      <c r="C42" s="4">
        <v>254</v>
      </c>
      <c r="D42" s="3">
        <v>53</v>
      </c>
      <c r="E42" s="79">
        <v>21</v>
      </c>
      <c r="F42" s="9">
        <f t="shared" ref="F42:F52" si="6">SUM(C42:E42)</f>
        <v>328</v>
      </c>
      <c r="G42" s="22">
        <v>691</v>
      </c>
      <c r="H42" s="5">
        <v>725</v>
      </c>
      <c r="I42" s="9">
        <f t="shared" ref="I42:I43" si="7">SUM(G42:H42)</f>
        <v>1416</v>
      </c>
      <c r="J42" s="1"/>
    </row>
    <row r="43" spans="1:11" x14ac:dyDescent="0.3">
      <c r="A43" s="58" t="s">
        <v>33</v>
      </c>
      <c r="B43" s="81">
        <f t="shared" si="5"/>
        <v>0</v>
      </c>
      <c r="C43" s="16"/>
      <c r="D43" s="15"/>
      <c r="E43" s="83"/>
      <c r="F43" s="9">
        <f t="shared" si="6"/>
        <v>0</v>
      </c>
      <c r="G43" s="15"/>
      <c r="H43" s="15"/>
      <c r="I43" s="9">
        <f t="shared" si="7"/>
        <v>0</v>
      </c>
      <c r="J43" s="64"/>
    </row>
    <row r="44" spans="1:11" x14ac:dyDescent="0.3">
      <c r="A44" s="58" t="s">
        <v>32</v>
      </c>
      <c r="B44" s="5">
        <f t="shared" si="5"/>
        <v>0</v>
      </c>
      <c r="C44" s="25"/>
      <c r="D44" s="22"/>
      <c r="E44" s="77"/>
      <c r="F44" s="9">
        <f t="shared" si="6"/>
        <v>0</v>
      </c>
      <c r="G44" s="22"/>
      <c r="H44" s="22"/>
      <c r="I44" s="24">
        <f>SUM(G44:H44)</f>
        <v>0</v>
      </c>
      <c r="J44" s="23"/>
    </row>
    <row r="45" spans="1:11" x14ac:dyDescent="0.3">
      <c r="A45" s="58" t="s">
        <v>20</v>
      </c>
      <c r="B45" s="81">
        <f t="shared" si="5"/>
        <v>0</v>
      </c>
      <c r="C45" s="76"/>
      <c r="D45" s="75"/>
      <c r="E45" s="77"/>
      <c r="F45" s="9">
        <f t="shared" si="6"/>
        <v>0</v>
      </c>
      <c r="G45" s="77"/>
      <c r="H45" s="77"/>
      <c r="I45" s="78">
        <f>SUM(G45:H45)</f>
        <v>0</v>
      </c>
      <c r="J45" s="23"/>
    </row>
    <row r="46" spans="1:11" x14ac:dyDescent="0.3">
      <c r="A46" s="58" t="s">
        <v>25</v>
      </c>
      <c r="B46" s="81">
        <f t="shared" si="5"/>
        <v>0</v>
      </c>
      <c r="C46" s="25"/>
      <c r="D46" s="22"/>
      <c r="E46" s="77"/>
      <c r="F46" s="9">
        <f t="shared" si="6"/>
        <v>0</v>
      </c>
      <c r="G46" s="22"/>
      <c r="H46" s="22"/>
      <c r="I46" s="78">
        <f>SUM(G46:H46)</f>
        <v>0</v>
      </c>
      <c r="J46" s="23"/>
    </row>
    <row r="47" spans="1:11" x14ac:dyDescent="0.3">
      <c r="A47" s="58" t="s">
        <v>30</v>
      </c>
      <c r="B47" s="81">
        <f t="shared" si="5"/>
        <v>0</v>
      </c>
      <c r="C47" s="4"/>
      <c r="D47" s="3"/>
      <c r="E47" s="79"/>
      <c r="F47" s="9">
        <f>SUM(C47:E47)</f>
        <v>0</v>
      </c>
      <c r="G47" s="2"/>
      <c r="H47" s="2"/>
      <c r="I47" s="78">
        <f t="shared" ref="I47:I52" si="8">SUM(G47:H47)</f>
        <v>0</v>
      </c>
      <c r="J47" s="92"/>
    </row>
    <row r="48" spans="1:11" x14ac:dyDescent="0.3">
      <c r="A48" s="58" t="s">
        <v>35</v>
      </c>
      <c r="B48" s="5">
        <f t="shared" si="5"/>
        <v>0</v>
      </c>
      <c r="C48" s="4"/>
      <c r="D48" s="3"/>
      <c r="E48" s="79"/>
      <c r="F48" s="9">
        <f t="shared" si="6"/>
        <v>0</v>
      </c>
      <c r="G48" s="2"/>
      <c r="H48" s="2"/>
      <c r="I48" s="9">
        <f t="shared" si="8"/>
        <v>0</v>
      </c>
      <c r="J48" s="1"/>
    </row>
    <row r="49" spans="1:10" x14ac:dyDescent="0.3">
      <c r="A49" s="58" t="s">
        <v>29</v>
      </c>
      <c r="B49" s="81">
        <f t="shared" si="5"/>
        <v>0</v>
      </c>
      <c r="C49" s="4"/>
      <c r="D49" s="3"/>
      <c r="E49" s="79"/>
      <c r="F49" s="9">
        <f t="shared" si="6"/>
        <v>0</v>
      </c>
      <c r="G49" s="2"/>
      <c r="H49" s="2"/>
      <c r="I49" s="9">
        <f t="shared" si="8"/>
        <v>0</v>
      </c>
      <c r="J49" s="1"/>
    </row>
    <row r="50" spans="1:10" x14ac:dyDescent="0.3">
      <c r="A50" s="58" t="s">
        <v>27</v>
      </c>
      <c r="B50" s="81">
        <f>SUM(F50+I50)</f>
        <v>0</v>
      </c>
      <c r="C50" s="4"/>
      <c r="D50" s="3"/>
      <c r="E50" s="79"/>
      <c r="F50" s="9">
        <f t="shared" si="6"/>
        <v>0</v>
      </c>
      <c r="G50" s="2"/>
      <c r="H50" s="2"/>
      <c r="I50" s="9">
        <f t="shared" si="8"/>
        <v>0</v>
      </c>
      <c r="J50" s="1"/>
    </row>
    <row r="51" spans="1:10" x14ac:dyDescent="0.3">
      <c r="A51" s="58" t="s">
        <v>22</v>
      </c>
      <c r="B51" s="5">
        <f t="shared" si="5"/>
        <v>0</v>
      </c>
      <c r="C51" s="4"/>
      <c r="D51" s="3"/>
      <c r="E51" s="79"/>
      <c r="F51" s="9">
        <f t="shared" si="6"/>
        <v>0</v>
      </c>
      <c r="G51" s="2"/>
      <c r="H51" s="2"/>
      <c r="I51" s="9">
        <f t="shared" si="8"/>
        <v>0</v>
      </c>
      <c r="J51" s="1"/>
    </row>
    <row r="52" spans="1:10" x14ac:dyDescent="0.3">
      <c r="A52" s="40" t="s">
        <v>31</v>
      </c>
      <c r="B52" s="81">
        <f t="shared" si="5"/>
        <v>0</v>
      </c>
      <c r="C52" s="30"/>
      <c r="D52" s="31"/>
      <c r="E52" s="31"/>
      <c r="F52" s="9">
        <f t="shared" si="6"/>
        <v>0</v>
      </c>
      <c r="G52" s="33"/>
      <c r="H52" s="33"/>
      <c r="I52" s="32">
        <f t="shared" si="8"/>
        <v>0</v>
      </c>
      <c r="J52" s="34"/>
    </row>
    <row r="53" spans="1:10" ht="19.5" customHeight="1" x14ac:dyDescent="0.3">
      <c r="A53" s="35" t="s">
        <v>10</v>
      </c>
      <c r="B53" s="39">
        <f>SUM(B41:B52)</f>
        <v>3991</v>
      </c>
      <c r="C53" s="38">
        <f>SUM(C41:C52)</f>
        <v>564</v>
      </c>
      <c r="D53" s="38">
        <f t="shared" ref="D53:H53" si="9">SUM(D41:D52)</f>
        <v>113</v>
      </c>
      <c r="E53" s="38">
        <f>SUM(E41:E52)</f>
        <v>42</v>
      </c>
      <c r="F53" s="38">
        <f>SUM(F41:F52)</f>
        <v>719</v>
      </c>
      <c r="G53" s="38">
        <f t="shared" si="9"/>
        <v>1664</v>
      </c>
      <c r="H53" s="38">
        <f t="shared" si="9"/>
        <v>1608</v>
      </c>
      <c r="I53" s="63">
        <f>SUM(I41:I52)</f>
        <v>3272</v>
      </c>
      <c r="J53" s="62"/>
    </row>
    <row r="54" spans="1:10" x14ac:dyDescent="0.3">
      <c r="A54" t="s">
        <v>39</v>
      </c>
    </row>
    <row r="55" spans="1:10" x14ac:dyDescent="0.3">
      <c r="A55" s="134" t="s">
        <v>34</v>
      </c>
      <c r="B55" s="150" t="s">
        <v>41</v>
      </c>
      <c r="C55" s="152" t="s">
        <v>42</v>
      </c>
      <c r="D55" s="153"/>
      <c r="E55" s="153"/>
      <c r="F55" s="146"/>
      <c r="G55" s="154" t="s">
        <v>7</v>
      </c>
    </row>
    <row r="56" spans="1:10" x14ac:dyDescent="0.3">
      <c r="A56" s="135"/>
      <c r="B56" s="151"/>
      <c r="C56" s="8" t="s">
        <v>4</v>
      </c>
      <c r="D56" s="18" t="s">
        <v>43</v>
      </c>
      <c r="E56" s="11" t="s">
        <v>15</v>
      </c>
      <c r="F56" s="7" t="s">
        <v>36</v>
      </c>
      <c r="G56" s="145"/>
    </row>
    <row r="57" spans="1:10" x14ac:dyDescent="0.3">
      <c r="A57" s="27" t="s">
        <v>23</v>
      </c>
      <c r="B57" s="5">
        <f>SUM(C57:E57)</f>
        <v>1248</v>
      </c>
      <c r="C57" s="4">
        <v>412</v>
      </c>
      <c r="D57" s="3">
        <v>807</v>
      </c>
      <c r="E57" s="79">
        <v>29</v>
      </c>
      <c r="F57" s="2">
        <v>11</v>
      </c>
      <c r="G57" s="92" t="s">
        <v>9</v>
      </c>
    </row>
    <row r="58" spans="1:10" x14ac:dyDescent="0.3">
      <c r="A58" s="27" t="s">
        <v>21</v>
      </c>
      <c r="B58" s="5">
        <f>SUM(C58:E58)</f>
        <v>988</v>
      </c>
      <c r="C58" s="4">
        <v>372</v>
      </c>
      <c r="D58" s="3">
        <v>584</v>
      </c>
      <c r="E58" s="79">
        <v>32</v>
      </c>
      <c r="F58" s="2">
        <v>1</v>
      </c>
      <c r="G58" s="1"/>
    </row>
    <row r="59" spans="1:10" x14ac:dyDescent="0.3">
      <c r="A59" s="27" t="s">
        <v>33</v>
      </c>
      <c r="B59" s="81">
        <f t="shared" ref="B59:B68" si="10">SUM(C59:E59)</f>
        <v>0</v>
      </c>
      <c r="C59" s="4"/>
      <c r="D59" s="3"/>
      <c r="E59" s="79"/>
      <c r="F59" s="2"/>
      <c r="G59" s="64"/>
    </row>
    <row r="60" spans="1:10" x14ac:dyDescent="0.3">
      <c r="A60" s="27" t="s">
        <v>32</v>
      </c>
      <c r="B60" s="81">
        <f t="shared" si="10"/>
        <v>0</v>
      </c>
      <c r="C60" s="4"/>
      <c r="D60" s="3"/>
      <c r="E60" s="79"/>
      <c r="F60" s="2"/>
      <c r="G60" s="1"/>
    </row>
    <row r="61" spans="1:10" x14ac:dyDescent="0.3">
      <c r="A61" s="27" t="s">
        <v>20</v>
      </c>
      <c r="B61" s="81">
        <f t="shared" si="10"/>
        <v>0</v>
      </c>
      <c r="C61" s="80"/>
      <c r="D61" s="79"/>
      <c r="E61" s="79"/>
      <c r="F61" s="2"/>
      <c r="G61" s="1"/>
    </row>
    <row r="62" spans="1:10" x14ac:dyDescent="0.3">
      <c r="A62" s="27" t="s">
        <v>25</v>
      </c>
      <c r="B62" s="81">
        <f t="shared" si="10"/>
        <v>0</v>
      </c>
      <c r="C62" s="4"/>
      <c r="D62" s="3"/>
      <c r="E62" s="79"/>
      <c r="F62" s="2"/>
      <c r="G62" s="1"/>
    </row>
    <row r="63" spans="1:10" x14ac:dyDescent="0.3">
      <c r="A63" s="27" t="s">
        <v>30</v>
      </c>
      <c r="B63" s="81">
        <f t="shared" si="10"/>
        <v>0</v>
      </c>
      <c r="C63" s="4"/>
      <c r="D63" s="3"/>
      <c r="E63" s="79"/>
      <c r="F63" s="2"/>
      <c r="G63" s="92"/>
    </row>
    <row r="64" spans="1:10" x14ac:dyDescent="0.3">
      <c r="A64" s="27" t="s">
        <v>35</v>
      </c>
      <c r="B64" s="81">
        <f t="shared" si="10"/>
        <v>0</v>
      </c>
      <c r="C64" s="4"/>
      <c r="D64" s="3"/>
      <c r="E64" s="79"/>
      <c r="F64" s="2"/>
      <c r="G64" s="1"/>
    </row>
    <row r="65" spans="1:7" x14ac:dyDescent="0.3">
      <c r="A65" s="27" t="s">
        <v>29</v>
      </c>
      <c r="B65" s="81">
        <f t="shared" si="10"/>
        <v>0</v>
      </c>
      <c r="C65" s="4"/>
      <c r="D65" s="3"/>
      <c r="E65" s="79"/>
      <c r="F65" s="2"/>
      <c r="G65" s="1"/>
    </row>
    <row r="66" spans="1:7" x14ac:dyDescent="0.3">
      <c r="A66" s="27" t="s">
        <v>27</v>
      </c>
      <c r="B66" s="81">
        <f t="shared" si="10"/>
        <v>0</v>
      </c>
      <c r="C66" s="4"/>
      <c r="D66" s="3"/>
      <c r="E66" s="79"/>
      <c r="F66" s="2"/>
      <c r="G66" s="1"/>
    </row>
    <row r="67" spans="1:7" x14ac:dyDescent="0.3">
      <c r="A67" s="27" t="s">
        <v>22</v>
      </c>
      <c r="B67" s="81">
        <f t="shared" si="10"/>
        <v>0</v>
      </c>
      <c r="C67" s="4"/>
      <c r="D67" s="3"/>
      <c r="E67" s="79"/>
      <c r="F67" s="2"/>
      <c r="G67" s="1"/>
    </row>
    <row r="68" spans="1:7" x14ac:dyDescent="0.3">
      <c r="A68" s="40" t="s">
        <v>31</v>
      </c>
      <c r="B68" s="81">
        <f t="shared" si="10"/>
        <v>0</v>
      </c>
      <c r="C68" s="30"/>
      <c r="D68" s="31"/>
      <c r="E68" s="31"/>
      <c r="F68" s="33"/>
      <c r="G68" s="28"/>
    </row>
    <row r="69" spans="1:7" x14ac:dyDescent="0.3">
      <c r="A69" s="35" t="s">
        <v>10</v>
      </c>
      <c r="B69" s="39">
        <f>SUM(B57:B68)</f>
        <v>2236</v>
      </c>
      <c r="C69" s="38">
        <f>SUM(C57:C68)</f>
        <v>784</v>
      </c>
      <c r="D69" s="36">
        <f>SUM(D57:D68)</f>
        <v>1391</v>
      </c>
      <c r="E69" s="36">
        <f>SUM(E57:E68)</f>
        <v>61</v>
      </c>
      <c r="F69" s="36"/>
      <c r="G69" s="37"/>
    </row>
    <row r="71" spans="1:7" x14ac:dyDescent="0.3">
      <c r="C71" s="26"/>
      <c r="E71" s="113"/>
    </row>
  </sheetData>
  <mergeCells count="19">
    <mergeCell ref="A55:A56"/>
    <mergeCell ref="B55:B56"/>
    <mergeCell ref="C55:F55"/>
    <mergeCell ref="G55:G56"/>
    <mergeCell ref="A39:A40"/>
    <mergeCell ref="B39:B40"/>
    <mergeCell ref="C39:F39"/>
    <mergeCell ref="G39:I39"/>
    <mergeCell ref="J39:J40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30</cp:revision>
  <cp:lastPrinted>2023-05-11T07:49:24Z</cp:lastPrinted>
  <dcterms:created xsi:type="dcterms:W3CDTF">2022-02-08T01:25:51Z</dcterms:created>
  <dcterms:modified xsi:type="dcterms:W3CDTF">2026-03-03T06:33:37Z</dcterms:modified>
  <cp:version>1200.0100.01</cp:version>
</cp:coreProperties>
</file>