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ONG\Desktop\"/>
    </mc:Choice>
  </mc:AlternateContent>
  <x:bookViews>
    <x:workbookView xWindow="0" yWindow="0" windowWidth="22845" windowHeight="11340" activeTab="1"/>
  </x:bookViews>
  <x:sheets>
    <x:sheet name="총계" sheetId="1" r:id="rId4"/>
    <x:sheet name="자료실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<x:sst xmlns:r="http://schemas.openxmlformats.org/officeDocument/2006/relationships" xmlns:c="http://schemas.openxmlformats.org/drawingml/2006/chart" xmlns:x="http://schemas.openxmlformats.org/spreadsheetml/2006/main" count="119" uniqueCount="74">
  <x:si>
    <x:t>월별</x:t>
  </x:si>
  <x:si>
    <x:t>8월</x:t>
  </x:si>
  <x:si>
    <x:t>일 반</x:t>
  </x:si>
  <x:si>
    <x:t>2월</x:t>
  </x:si>
  <x:si>
    <x:t>소계</x:t>
  </x:si>
  <x:si>
    <x:t>파닉스</x:t>
  </x:si>
  <x:si>
    <x:t>총계</x:t>
  </x:si>
  <x:si>
    <x:t>대출자</x:t>
  </x:si>
  <x:si>
    <x:t>1월</x:t>
  </x:si>
  <x:si>
    <x:t>5월</x:t>
  </x:si>
  <x:si>
    <x:t>자료실</x:t>
  </x:si>
  <x:si>
    <x:t>기타</x:t>
  </x:si>
  <x:si>
    <x:t>6월</x:t>
  </x:si>
  <x:si>
    <x:t>일반</x:t>
  </x:si>
  <x:si>
    <x:t>11월</x:t>
  </x:si>
  <x:si>
    <x:t>12월</x:t>
  </x:si>
  <x:si>
    <x:t>3월</x:t>
  </x:si>
  <x:si>
    <x:t>10월</x:t>
  </x:si>
  <x:si>
    <x:t>일자별</x:t>
  </x:si>
  <x:si>
    <x:t>비고</x:t>
  </x:si>
  <x:si>
    <x:t>열람자</x:t>
  </x:si>
  <x:si>
    <x:t>7월</x:t>
  </x:si>
  <x:si>
    <x:t>9월</x:t>
  </x:si>
  <x:si>
    <x:t>4월</x:t>
  </x:si>
  <x:si>
    <x:r>
      <x:t xml:space="preserve">견학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</x:si>
  <x:si>
    <x:t>21대 대통령선거</x:t>
  </x:si>
  <x:si>
    <x:t xml:space="preserve">   [단위 : 명]</x:t>
  </x:si>
  <x:si>
    <x:t>반입:일반1아동1</x:t>
  </x:si>
  <x:si>
    <x:t>▣ 이용자 통계</x:t>
  </x:si>
  <x:si>
    <x:t>▣ 회원가입 통계</x:t>
  </x:si>
  <x:si>
    <x:t xml:space="preserve">   [단위 : 권]</x:t>
  </x:si>
  <x:si>
    <x:t>주  요
업무내용</x:t>
  </x:si>
  <x:si>
    <x:t>▣ 일별 이용자 현황</x:t>
  </x:si>
  <x:si>
    <x:t>▣ 대출자료통계</x:t>
  </x:si>
  <x:si>
    <x:t>2025년 총계</x:t>
  </x:si>
  <x:si>
    <x:t>▣ 월별 이용자 현황</x:t>
  </x:si>
  <x:si>
    <x:t>영어회화</x:t>
  </x:si>
  <x:si>
    <x:t>관외 대출자</x:t>
  </x:si>
  <x:si>
    <x:t>2025년계</x:t>
  </x:si>
  <x:si>
    <x:t>총    계</x:t>
  </x:si>
  <x:si>
    <x:t>반입:아동1</x:t>
  </x:si>
  <x:si>
    <x:t>반입회원 포함</x:t>
  </x:si>
  <x:si>
    <x:t>신규:아동1</x:t>
  </x:si>
  <x:si>
    <x:t>총계(권)</x:t>
  </x:si>
  <x:si>
    <x:t>총계
(명)</x:t>
  </x:si>
  <x:si>
    <x:t>어린이/아동</x:t>
  </x:si>
  <x:si>
    <x:t>6월  통계</x:t>
  </x:si>
  <x:si>
    <x:t>대출자료</x:t>
  </x:si>
  <x:si>
    <x:t>프리토킹</x:t>
  </x:si>
  <x:si>
    <x:t xml:space="preserve">합 계 </x:t>
  </x:si>
  <x:si>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반입:일반4아동3</x:t>
    </x:r>
  </x:si>
  <x:si>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반입:일반2아동1</x:t>
    </x:r>
  </x:si>
  <x:si>
    <x:r>
      <x:t xml:space="preserve">북토크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반입:일반2아동:5</x:t>
    </x:r>
  </x:si>
  <x:si>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반입:일반5아동4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</x:si>
  <x:si>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반입:일반2아동1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</x:si>
  <x:si>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신규:아동2</x:t>
    </x:r>
  </x:si>
  <x:si>
    <x:r>
      <x:t xml:space="preserve">파닉스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</x:si>
  <x:si>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1b176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1b1760"/>
            <x:b val="1"/>
          </x:rPr>
        </mc:Fallback>
      </mc:AlternateContent>
      <x:t xml:space="preserve">견학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반입:일반1아동1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</x:si>
  <x:si>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신규:아동2</x:t>
    </x:r>
  </x:si>
  <x:si>
    <x:r>
      <x:t xml:space="preserve">파닉스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</x:si>
  <x:si>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t xml:space="preserve">   ○ 정기간행물 등록 및 관리</x:t>
  </x:si>
  <x:si>
    <x:t>2025.6.1. ~ 6.30.</x:t>
  </x:si>
  <x:si>
    <x:t>▣ 월별 대출자료 현황(전체자료실)</x:t>
  </x:si>
  <x:si>
    <x:t>꿈드림어린이영어도서관 이용통계</x:t>
  </x:si>
  <x:si>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반입:일반1아동2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</x:si>
  <x:si>
    <x:r>
      <x:t xml:space="preserve">영어캠프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</x:si>
  <x:si>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1b176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1b1760"/>
            <x:b val="1"/>
          </x:rPr>
        </mc:Fallback>
      </mc:AlternateContent>
      <x:t xml:space="preserve">견학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</x:si>
  <x:si>
    <x:r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○ 도서 대출/반납, 통합회원증 발급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</x:si>
  <x:si>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신규:일반1아동1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</x:si>
  <x:si>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반입:일반4아동1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신규:아동4</x:t>
    </x:r>
  </x:si>
  <x:si>
    <x:t>2025.6.1.[일] ~ 6.30.[월]</x:t>
  </x:si>
  <x:si>
    <x:t>꿈드림어린이영어도서관 자료실 통계보고</x:t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</x:si>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</x:sst>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\/d\(aaa\)"/>
  </x:numFmts>
  <x:fonts count="2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2060"/>
      <x:b val="1"/>
    </x:font>
    <x:font>
      <x:name val="맑은 고딕"/>
      <x:sz val="10"/>
      <x:color rgb="ff000000"/>
      <x:b val="1"/>
    </x:font>
    <x:font>
      <x:name val="맑은 고딕"/>
      <x:sz val="14"/>
      <x:color rgb="ff000000"/>
    </x:font>
    <x:font>
      <x:name val="맑은 고딕"/>
      <x:sz val="25"/>
      <x:color rgb="ff000000"/>
      <x:b val="1"/>
    </x:font>
    <x:font>
      <x:name val="맑은 고딕"/>
      <x:sz val="9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20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206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206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1b17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1b17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80008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800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66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66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8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8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ffec5"/>
        <x:bgColor indexed="64"/>
      </x:patternFill>
    </x:fill>
    <x:fill>
      <x:patternFill patternType="solid">
        <x:fgColor rgb="fffffed8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2f2f2"/>
        <x:bgColor indexed="64"/>
      </x:patternFill>
    </x:fill>
  </x:fills>
  <x:borders count="3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62">
    <x:xf numFmtId="0" fontId="0" fillId="0" borderId="0" xfId="2" applyNumberFormat="1">
      <x:alignment horizontal="general" vertical="center"/>
    </x:xf>
    <x:xf numFmtId="0" fontId="6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6" fillId="3" borderId="2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8" fillId="0" borderId="0" xfId="0" applyNumberFormat="1" applyFont="1" applyBorder="1" applyAlignment="1" applyProtection="1">
      <x:alignment horizontal="general" vertical="center"/>
      <x:protection locked="0"/>
    </x:xf>
    <x:xf numFmtId="0" fontId="9" fillId="0" borderId="0" xfId="0" applyNumberFormat="1" applyFont="1" applyBorder="1" applyAlignmen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6" fillId="0" borderId="5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7" borderId="7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7" borderId="7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6" fillId="0" borderId="5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8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x:xf numFmtId="41" fontId="6" fillId="3" borderId="9" xfId="0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1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1" fillId="7" borderId="7" xfId="1" applyNumberFormat="1" applyFont="1" applyFill="1" applyBorder="1" applyAlignment="1" applyProtection="1">
      <x:alignment horizontal="general" vertical="center" shrinkToFit="1"/>
      <x:protection locked="0"/>
    </x:xf>
    <x:xf numFmtId="0" fontId="11" fillId="7" borderId="10" xfId="0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1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0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1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0" xfId="0" applyNumberFormat="1" applyFont="1">
      <x:alignment horizontal="general" vertical="center"/>
    </x:xf>
    <x:xf numFmtId="0" fontId="8" fillId="0" borderId="0" xfId="0" applyNumberFormat="1" applyFont="1" applyProtection="1">
      <x:alignment horizontal="general" vertical="center"/>
      <x:protection locked="0"/>
    </x:xf>
    <x:xf numFmtId="0" fontId="0" fillId="0" borderId="0" xfId="0" applyNumberFormat="1" applyFont="1">
      <x:alignment horizontal="general" vertical="center"/>
    </x:xf>
    <x:xf numFmtId="0" fontId="12" fillId="0" borderId="0" xfId="0" applyNumberFormat="1" applyFont="1">
      <x:alignment horizontal="general" vertical="center"/>
    </x:xf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4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4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5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5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0" fillId="0" borderId="0" xfId="0" applyNumberFormat="1" applyFill="1">
      <x:alignment horizontal="general" vertical="center"/>
    </x:xf>
    <x:xf numFmtId="41" fontId="14" fillId="0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9" borderId="2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9" borderId="2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0" borderId="0" xfId="0" applyNumberFormat="1" applyFont="1" applyAlignment="1" applyProtection="1">
      <x:alignment horizontal="general" vertical="center"/>
      <x:protection locked="0"/>
    </x:xf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0" fillId="0" borderId="0" xfId="0" applyNumberForma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5" fillId="10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0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27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27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7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3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3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5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1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1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3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3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0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25" fillId="0" borderId="16" xfId="0" applyNumberFormat="1" applyFont="1" applyBorder="1" applyAlignment="1" applyProtection="1">
      <x:alignment horizontal="general" vertical="center"/>
      <x:protection locked="0"/>
    </x:xf>
    <x:xf numFmtId="0" fontId="25" fillId="0" borderId="26" xfId="0" applyNumberFormat="1" applyFont="1" applyBorder="1" applyAlignment="1" applyProtection="1">
      <x:alignment horizontal="general" vertical="center"/>
      <x:protection locked="0"/>
    </x:xf>
    <x:xf numFmtId="0" fontId="26" fillId="0" borderId="2" xfId="0" applyNumberFormat="1" applyFont="1" applyBorder="1" applyAlignment="1" applyProtection="1">
      <x:alignment horizontal="general" vertical="center"/>
      <x:protection locked="0"/>
    </x:xf>
    <x:xf numFmtId="0" fontId="26" fillId="0" borderId="1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2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2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5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5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4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4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</x:cellXfs>
  <x:cellStyles count="5">
    <x:cellStyle name="표준" xfId="0" builtinId="0"/>
    <x:cellStyle name="쉼표 [0]" xfId="1" builtinId="6"/>
    <x:cellStyle name="쉼표 [0] 2" xfId="3"/>
    <x:cellStyle name="쉼표 [0] 2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2"/>
  <x:sheetViews>
    <x:sheetView topLeftCell="A1" zoomScaleNormal="100" zoomScaleSheetLayoutView="100" workbookViewId="0">
      <x:selection activeCell="E28" activeCellId="0" sqref="E28:E28"/>
    </x:sheetView>
  </x:sheetViews>
  <x:sheetFormatPr defaultColWidth="9.00390625" defaultRowHeight="16.39999999999999857891"/>
  <x:cols>
    <x:col min="1" max="4" width="23.25" customWidth="1"/>
    <x:col min="5" max="5" width="23.25" style="73" customWidth="1"/>
    <x:col min="6" max="6" width="28" customWidth="1"/>
  </x:cols>
  <x:sheetData>
    <x:row r="1" spans="1:10" ht="47.25" customHeight="1">
      <x:c r="A1" s="121" t="s">
        <x:v>63</x:v>
      </x:c>
      <x:c r="B1" s="121"/>
      <x:c r="C1" s="121"/>
      <x:c r="D1" s="121"/>
      <x:c r="E1" s="121"/>
      <x:c r="F1" s="37"/>
      <x:c r="G1" s="37"/>
      <x:c r="H1" s="37"/>
      <x:c r="I1" s="37"/>
      <x:c r="J1" s="37"/>
    </x:row>
    <x:row r="2" spans="1:10" ht="30.75" customHeight="1">
      <x:c r="A2" s="122" t="s">
        <x:v>61</x:v>
      </x:c>
      <x:c r="B2" s="122"/>
      <x:c r="C2" s="122"/>
      <x:c r="D2" s="122"/>
      <x:c r="E2" s="122"/>
      <x:c r="F2" s="70"/>
      <x:c r="G2" s="38"/>
      <x:c r="H2" s="38"/>
      <x:c r="I2" s="38"/>
      <x:c r="J2" s="38"/>
    </x:row>
    <x:row r="3" spans="1:2" ht="20.25" customHeight="1">
      <x:c r="A3" s="39"/>
      <x:c r="B3" s="39"/>
    </x:row>
    <x:row r="4" spans="1:5" ht="20.10000000000000142109" customHeight="1">
      <x:c r="A4" s="40" t="s">
        <x:v>28</x:v>
      </x:c>
      <x:c r="B4" s="40"/>
      <x:c r="C4" s="41"/>
      <x:c r="D4" s="41"/>
      <x:c r="E4" s="41"/>
    </x:row>
    <x:row r="5" spans="1:6" ht="27" customHeight="1">
      <x:c r="A5" s="42"/>
      <x:c r="B5" s="42"/>
      <x:c r="C5" s="42"/>
      <x:c r="D5" s="42"/>
      <x:c r="E5" s="43" t="s">
        <x:v>26</x:v>
      </x:c>
      <x:c r="F5" s="43"/>
    </x:row>
    <x:row r="6" spans="1:5" ht="23.10000000000000142109" customHeight="1">
      <x:c r="A6" s="123" t="s">
        <x:v>18</x:v>
      </x:c>
      <x:c r="B6" s="125" t="s">
        <x:v>6</x:v>
      </x:c>
      <x:c r="C6" s="127" t="s">
        <x:v>10</x:v>
      </x:c>
      <x:c r="D6" s="128"/>
      <x:c r="E6" s="92"/>
    </x:row>
    <x:row r="7" spans="1:6" ht="23.10000000000000142109" customHeight="1">
      <x:c r="A7" s="124"/>
      <x:c r="B7" s="126"/>
      <x:c r="C7" s="51" t="s">
        <x:v>7</x:v>
      </x:c>
      <x:c r="D7" s="44" t="s">
        <x:v>20</x:v>
      </x:c>
      <x:c r="E7" s="94"/>
      <x:c r="F7" s="84"/>
    </x:row>
    <x:row r="8" spans="1:5" ht="23.10000000000000142109" customHeight="1">
      <x:c r="A8" s="81" t="s">
        <x:v>46</x:v>
      </x:c>
      <x:c r="B8" s="50">
        <x:f>C8+D8+E8</x:f>
        <x:v>5982</x:v>
      </x:c>
      <x:c r="C8" s="52">
        <x:v>926</x:v>
      </x:c>
      <x:c r="D8" s="46">
        <x:v>5056</x:v>
      </x:c>
      <x:c r="E8" s="86"/>
    </x:row>
    <x:row r="9" spans="1:5" ht="23.10000000000000142109" customHeight="1">
      <x:c r="A9" s="61" t="s">
        <x:v>38</x:v>
      </x:c>
      <x:c r="B9" s="62">
        <x:f>C9+D9+E9</x:f>
        <x:v>33598</x:v>
      </x:c>
      <x:c r="C9" s="63">
        <x:v>5002</x:v>
      </x:c>
      <x:c r="D9" s="63">
        <x:v>28596</x:v>
      </x:c>
      <x:c r="E9" s="93"/>
    </x:row>
    <x:row r="10" spans="1:5" s="56" customFormat="1" ht="30" customHeight="1">
      <x:c r="A10" s="55"/>
      <x:c r="B10" s="49"/>
      <x:c r="C10" s="48"/>
      <x:c r="D10" s="48"/>
      <x:c r="E10" s="48"/>
    </x:row>
    <x:row r="11" spans="1:5" ht="20.10000000000000142109" customHeight="1">
      <x:c r="A11" s="41" t="s">
        <x:v>29</x:v>
      </x:c>
      <x:c r="B11" s="41"/>
      <x:c r="C11" s="41"/>
      <x:c r="D11" s="41"/>
      <x:c r="E11" s="41"/>
    </x:row>
    <x:row r="12" spans="1:5" ht="27" customHeight="1">
      <x:c r="A12" s="42"/>
      <x:c r="B12" s="42"/>
      <x:c r="C12" s="42"/>
      <x:c r="D12" s="42"/>
      <x:c r="E12" s="43" t="s">
        <x:v>26</x:v>
      </x:c>
    </x:row>
    <x:row r="13" spans="1:5" ht="23.10000000000000142109" customHeight="1">
      <x:c r="A13" s="82" t="s">
        <x:v>18</x:v>
      </x:c>
      <x:c r="B13" s="53" t="s">
        <x:v>6</x:v>
      </x:c>
      <x:c r="C13" s="83" t="s">
        <x:v>13</x:v>
      </x:c>
      <x:c r="D13" s="53" t="s">
        <x:v>45</x:v>
      </x:c>
      <x:c r="E13" s="85" t="s">
        <x:v>19</x:v>
      </x:c>
    </x:row>
    <x:row r="14" spans="1:5" ht="23.10000000000000142109" customHeight="1">
      <x:c r="A14" s="81" t="s">
        <x:v>46</x:v>
      </x:c>
      <x:c r="B14" s="47">
        <x:f>SUM(C14:D14)</x:f>
        <x:v>75</x:v>
      </x:c>
      <x:c r="C14" s="57">
        <x:v>37</x:v>
      </x:c>
      <x:c r="D14" s="67">
        <x:v>38</x:v>
      </x:c>
      <x:c r="E14" s="87" t="s">
        <x:v>41</x:v>
      </x:c>
    </x:row>
    <x:row r="15" spans="1:5" ht="23.10000000000000142109" customHeight="1">
      <x:c r="A15" s="64" t="s">
        <x:v>38</x:v>
      </x:c>
      <x:c r="B15" s="65">
        <x:f>SUM(C15:D15)</x:f>
        <x:v>577</x:v>
      </x:c>
      <x:c r="C15" s="71">
        <x:v>347</x:v>
      </x:c>
      <x:c r="D15" s="72">
        <x:v>230</x:v>
      </x:c>
      <x:c r="E15" s="88"/>
    </x:row>
    <x:row r="16" ht="30" customHeight="1"/>
    <x:row r="17" spans="1:5" ht="20.10000000000000142109" customHeight="1">
      <x:c r="A17" s="41" t="s">
        <x:v>33</x:v>
      </x:c>
      <x:c r="B17" s="41"/>
      <x:c r="C17" s="41"/>
      <x:c r="D17" s="41"/>
      <x:c r="E17" s="41"/>
    </x:row>
    <x:row r="18" spans="1:5" ht="27" customHeight="1">
      <x:c r="A18" s="42"/>
      <x:c r="B18" s="42"/>
      <x:c r="C18" s="42"/>
      <x:c r="D18" s="42"/>
      <x:c r="E18" s="43" t="s">
        <x:v>30</x:v>
      </x:c>
    </x:row>
    <x:row r="19" spans="1:5" ht="23.10000000000000142109" customHeight="1">
      <x:c r="A19" s="129" t="s">
        <x:v>18</x:v>
      </x:c>
      <x:c r="B19" s="131" t="s">
        <x:v>6</x:v>
      </x:c>
      <x:c r="C19" s="125" t="s">
        <x:v>10</x:v>
      </x:c>
      <x:c r="D19" s="133"/>
      <x:c r="E19" s="85"/>
    </x:row>
    <x:row r="20" spans="1:5" s="73" customFormat="1" ht="23.10000000000000142109" customHeight="1">
      <x:c r="A20" s="130"/>
      <x:c r="B20" s="132"/>
      <x:c r="C20" s="95" t="s">
        <x:v>13</x:v>
      </x:c>
      <x:c r="D20" s="96" t="s">
        <x:v>45</x:v>
      </x:c>
      <x:c r="E20" s="97"/>
    </x:row>
    <x:row r="21" spans="1:5" ht="23.10000000000000142109" customHeight="1">
      <x:c r="A21" s="81" t="s">
        <x:v>46</x:v>
      </x:c>
      <x:c r="B21" s="45">
        <x:f>SUM(C21:E21)</x:f>
        <x:v>4287</x:v>
      </x:c>
      <x:c r="C21" s="58">
        <x:v>2437</x:v>
      </x:c>
      <x:c r="D21" s="68">
        <x:v>1850</x:v>
      </x:c>
      <x:c r="E21" s="89"/>
    </x:row>
    <x:row r="22" spans="1:5" ht="23.10000000000000142109" customHeight="1">
      <x:c r="A22" s="64" t="s">
        <x:v>38</x:v>
      </x:c>
      <x:c r="B22" s="65">
        <x:f>SUM(C22:E22)</x:f>
        <x:v>22937</x:v>
      </x:c>
      <x:c r="C22" s="66">
        <x:v>13914</x:v>
      </x:c>
      <x:c r="D22" s="69">
        <x:v>9023</x:v>
      </x:c>
      <x:c r="E22" s="90"/>
    </x:row>
  </x:sheetData>
  <x:mergeCells count="8">
    <x:mergeCell ref="A1:E1"/>
    <x:mergeCell ref="A2:E2"/>
    <x:mergeCell ref="A6:A7"/>
    <x:mergeCell ref="B6:B7"/>
    <x:mergeCell ref="C6:D6"/>
    <x:mergeCell ref="A19:A20"/>
    <x:mergeCell ref="B19:B20"/>
    <x:mergeCell ref="C19:D19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68"/>
  <x:sheetViews>
    <x:sheetView tabSelected="1" topLeftCell="A1" zoomScale="110" zoomScaleNormal="110" zoomScaleSheetLayoutView="110" workbookViewId="0">
      <x:selection activeCell="J33" activeCellId="0" sqref="J33:J33"/>
    </x:sheetView>
  </x:sheetViews>
  <x:sheetFormatPr defaultColWidth="9.00390625" defaultRowHeight="16.39999999999999857891"/>
  <x:cols>
    <x:col min="1" max="8" width="10.75" customWidth="1"/>
    <x:col min="9" max="9" width="10.75" style="106" customWidth="1"/>
  </x:cols>
  <x:sheetData>
    <x:row r="1" spans="1:14" ht="36.25">
      <x:c r="A1" s="134" t="s">
        <x:v>71</x:v>
      </x:c>
      <x:c r="B1" s="134"/>
      <x:c r="C1" s="134"/>
      <x:c r="D1" s="134"/>
      <x:c r="E1" s="134"/>
      <x:c r="F1" s="134"/>
      <x:c r="G1" s="134"/>
      <x:c r="H1" s="134"/>
      <x:c r="I1" s="134"/>
      <x:c r="J1" s="18"/>
      <x:c r="K1" s="18"/>
      <x:c r="L1" s="18"/>
      <x:c r="M1" s="18"/>
      <x:c r="N1" s="18"/>
    </x:row>
    <x:row r="2" spans="1:14" ht="20.64999999999999857891">
      <x:c r="A2" s="122" t="s">
        <x:v>70</x:v>
      </x:c>
      <x:c r="B2" s="122"/>
      <x:c r="C2" s="122"/>
      <x:c r="D2" s="122"/>
      <x:c r="E2" s="122"/>
      <x:c r="F2" s="122"/>
      <x:c r="G2" s="122"/>
      <x:c r="H2" s="122"/>
      <x:c r="I2" s="122"/>
      <x:c r="J2" s="17"/>
      <x:c r="K2" s="17"/>
      <x:c r="L2" s="17"/>
      <x:c r="M2" s="17"/>
      <x:c r="N2" s="17"/>
    </x:row>
    <x:row r="4" spans="1:9" ht="16.5" customHeight="1">
      <x:c r="A4" s="135" t="s">
        <x:v>31</x:v>
      </x:c>
      <x:c r="B4" s="137" t="s">
        <x:v>67</x:v>
      </x:c>
      <x:c r="C4" s="137"/>
      <x:c r="D4" s="137"/>
      <x:c r="E4" s="137"/>
      <x:c r="F4" s="137"/>
      <x:c r="G4" s="137"/>
      <x:c r="H4" s="137"/>
      <x:c r="I4" s="138"/>
    </x:row>
    <x:row r="5" spans="1:9">
      <x:c r="A5" s="136"/>
      <x:c r="B5" s="139" t="s">
        <x:v>60</x:v>
      </x:c>
      <x:c r="C5" s="139"/>
      <x:c r="D5" s="139"/>
      <x:c r="E5" s="139"/>
      <x:c r="F5" s="139"/>
      <x:c r="G5" s="139"/>
      <x:c r="H5" s="139"/>
      <x:c r="I5" s="140"/>
    </x:row>
    <x:row r="6" spans="1:1">
      <x:c r="A6" t="s">
        <x:v>32</x:v>
      </x:c>
    </x:row>
    <x:row r="7" spans="1:9">
      <x:c r="A7" s="141" t="s">
        <x:v>18</x:v>
      </x:c>
      <x:c r="B7" s="143" t="s">
        <x:v>39</x:v>
      </x:c>
      <x:c r="C7" s="145" t="s">
        <x:v>37</x:v>
      </x:c>
      <x:c r="D7" s="146"/>
      <x:c r="E7" s="146"/>
      <x:c r="F7" s="146" t="s">
        <x:v>20</x:v>
      </x:c>
      <x:c r="G7" s="146"/>
      <x:c r="H7" s="146"/>
      <x:c r="I7" s="147" t="s">
        <x:v>19</x:v>
      </x:c>
    </x:row>
    <x:row r="8" spans="1:9" ht="15.75" customHeight="1">
      <x:c r="A8" s="142"/>
      <x:c r="B8" s="144"/>
      <x:c r="C8" s="16" t="s">
        <x:v>2</x:v>
      </x:c>
      <x:c r="D8" s="15" t="s">
        <x:v>45</x:v>
      </x:c>
      <x:c r="E8" s="14" t="s">
        <x:v>4</x:v>
      </x:c>
      <x:c r="F8" s="15" t="s">
        <x:v>13</x:v>
      </x:c>
      <x:c r="G8" s="15" t="s">
        <x:v>45</x:v>
      </x:c>
      <x:c r="H8" s="14" t="s">
        <x:v>4</x:v>
      </x:c>
      <x:c r="I8" s="148"/>
    </x:row>
    <x:row r="9" spans="1:10">
      <x:c r="A9" s="100">
        <x:v>45809</x:v>
      </x:c>
      <x:c r="B9" s="101">
        <x:f>E9+H9</x:f>
        <x:v>285</x:v>
      </x:c>
      <x:c r="C9" s="101">
        <x:v>29</x:v>
      </x:c>
      <x:c r="D9" s="101">
        <x:v>19</x:v>
      </x:c>
      <x:c r="E9" s="104">
        <x:f t="shared" ref="E9:E35" si="0">SUM(C9:D9)</x:f>
        <x:v>48</x:v>
      </x:c>
      <x:c r="F9" s="103">
        <x:v>124</x:v>
      </x:c>
      <x:c r="G9" s="103">
        <x:v>113</x:v>
      </x:c>
      <x:c r="H9" s="99">
        <x:f>SUM(F9:G9)</x:f>
        <x:v>237</x:v>
      </x:c>
      <x:c r="I9" s="111" t="s">
        <x:v>50</x:v>
      </x:c>
      <x:c r="J9" s="113"/>
    </x:row>
    <x:row r="10" spans="1:9">
      <x:c r="A10" s="100">
        <x:v>45810</x:v>
      </x:c>
      <x:c r="B10" s="101">
        <x:f t="shared" ref="B10:B35" si="1">E10+H10</x:f>
        <x:v>121</x:v>
      </x:c>
      <x:c r="C10" s="102">
        <x:v>13</x:v>
      </x:c>
      <x:c r="D10" s="102">
        <x:v>7</x:v>
      </x:c>
      <x:c r="E10" s="104">
        <x:f t="shared" si="0"/>
        <x:v>20</x:v>
      </x:c>
      <x:c r="F10" s="103">
        <x:v>67</x:v>
      </x:c>
      <x:c r="G10" s="103">
        <x:v>34</x:v>
      </x:c>
      <x:c r="H10" s="99">
        <x:f t="shared" ref="H10:H35" si="2">SUM(F10:G10)</x:f>
        <x:v>101</x:v>
      </x:c>
      <x:c r="I10" s="117" t="s">
        <x:v>40</x:v>
      </x:c>
    </x:row>
    <x:row r="11" spans="1:9">
      <x:c r="A11" s="100">
        <x:v>45811</x:v>
      </x:c>
      <x:c r="B11" s="101">
        <x:f t="shared" si="1"/>
        <x:v>0</x:v>
      </x:c>
      <x:c r="C11" s="102"/>
      <x:c r="D11" s="102"/>
      <x:c r="E11" s="104">
        <x:f t="shared" si="0"/>
        <x:v>0</x:v>
      </x:c>
      <x:c r="F11" s="103"/>
      <x:c r="G11" s="103"/>
      <x:c r="H11" s="99">
        <x:f t="shared" si="2"/>
        <x:v>0</x:v>
      </x:c>
      <x:c r="I11" s="114" t="s">
        <x:v>25</x:v>
      </x:c>
    </x:row>
    <x:row r="12" spans="1:9">
      <x:c r="A12" s="100">
        <x:v>45812</x:v>
      </x:c>
      <x:c r="B12" s="101">
        <x:f t="shared" si="1"/>
        <x:v>221</x:v>
      </x:c>
      <x:c r="C12" s="102">
        <x:v>27</x:v>
      </x:c>
      <x:c r="D12" s="102">
        <x:v>17</x:v>
      </x:c>
      <x:c r="E12" s="104">
        <x:f t="shared" si="0"/>
        <x:v>44</x:v>
      </x:c>
      <x:c r="F12" s="103">
        <x:v>92</x:v>
      </x:c>
      <x:c r="G12" s="103">
        <x:v>85</x:v>
      </x:c>
      <x:c r="H12" s="99">
        <x:f>SUM(F12:G12)</x:f>
        <x:v>177</x:v>
      </x:c>
      <x:c r="I12" s="112" t="s">
        <x:v>72</x:v>
      </x:c>
    </x:row>
    <x:row r="13" spans="1:9">
      <x:c r="A13" s="100">
        <x:v>45813</x:v>
      </x:c>
      <x:c r="B13" s="101">
        <x:f t="shared" si="1"/>
        <x:v>129</x:v>
      </x:c>
      <x:c r="C13" s="101">
        <x:v>18</x:v>
      </x:c>
      <x:c r="D13" s="101">
        <x:v>5</x:v>
      </x:c>
      <x:c r="E13" s="104">
        <x:f t="shared" si="0"/>
        <x:v>23</x:v>
      </x:c>
      <x:c r="F13" s="101">
        <x:v>71</x:v>
      </x:c>
      <x:c r="G13" s="101">
        <x:v>35</x:v>
      </x:c>
      <x:c r="H13" s="99">
        <x:f t="shared" si="2"/>
        <x:v>106</x:v>
      </x:c>
      <x:c r="I13" s="118" t="s">
        <x:v>27</x:v>
      </x:c>
    </x:row>
    <x:row r="14" spans="1:9">
      <x:c r="A14" s="100">
        <x:v>45815</x:v>
      </x:c>
      <x:c r="B14" s="101">
        <x:f t="shared" si="1"/>
        <x:v>363</x:v>
      </x:c>
      <x:c r="C14" s="102">
        <x:v>43</x:v>
      </x:c>
      <x:c r="D14" s="102">
        <x:v>24</x:v>
      </x:c>
      <x:c r="E14" s="104">
        <x:f t="shared" si="0"/>
        <x:v>67</x:v>
      </x:c>
      <x:c r="F14" s="103">
        <x:v>159</x:v>
      </x:c>
      <x:c r="G14" s="103">
        <x:v>137</x:v>
      </x:c>
      <x:c r="H14" s="99">
        <x:f t="shared" si="2"/>
        <x:v>296</x:v>
      </x:c>
      <x:c r="I14" s="112" t="s">
        <x:v>69</x:v>
      </x:c>
    </x:row>
    <x:row r="15" spans="1:9">
      <x:c r="A15" s="100">
        <x:v>45816</x:v>
      </x:c>
      <x:c r="B15" s="101">
        <x:f t="shared" si="1"/>
        <x:v>266</x:v>
      </x:c>
      <x:c r="C15" s="101">
        <x:v>23</x:v>
      </x:c>
      <x:c r="D15" s="101">
        <x:v>18</x:v>
      </x:c>
      <x:c r="E15" s="104">
        <x:f t="shared" si="0"/>
        <x:v>41</x:v>
      </x:c>
      <x:c r="F15" s="101">
        <x:v>123</x:v>
      </x:c>
      <x:c r="G15" s="101">
        <x:v>102</x:v>
      </x:c>
      <x:c r="H15" s="99">
        <x:f t="shared" si="2"/>
        <x:v>225</x:v>
      </x:c>
      <x:c r="I15" s="111" t="s">
        <x:v>51</x:v>
      </x:c>
    </x:row>
    <x:row r="16" spans="1:9">
      <x:c r="A16" s="100">
        <x:v>45817</x:v>
      </x:c>
      <x:c r="B16" s="101">
        <x:f t="shared" si="1"/>
        <x:v>167</x:v>
      </x:c>
      <x:c r="C16" s="101">
        <x:v>25</x:v>
      </x:c>
      <x:c r="D16" s="101">
        <x:v>17</x:v>
      </x:c>
      <x:c r="E16" s="104">
        <x:f t="shared" si="0"/>
        <x:v>42</x:v>
      </x:c>
      <x:c r="F16" s="101">
        <x:v>77</x:v>
      </x:c>
      <x:c r="G16" s="101">
        <x:v>48</x:v>
      </x:c>
      <x:c r="H16" s="99">
        <x:f t="shared" si="2"/>
        <x:v>125</x:v>
      </x:c>
      <x:c r="I16" s="112" t="s">
        <x:v>55</x:v>
      </x:c>
    </x:row>
    <x:row r="17" spans="1:9">
      <x:c r="A17" s="100">
        <x:v>45818</x:v>
      </x:c>
      <x:c r="B17" s="101">
        <x:f t="shared" si="1"/>
        <x:v>164</x:v>
      </x:c>
      <x:c r="C17" s="101">
        <x:v>10</x:v>
      </x:c>
      <x:c r="D17" s="101">
        <x:v>12</x:v>
      </x:c>
      <x:c r="E17" s="104">
        <x:f t="shared" si="0"/>
        <x:v>22</x:v>
      </x:c>
      <x:c r="F17" s="103">
        <x:v>73</x:v>
      </x:c>
      <x:c r="G17" s="103">
        <x:v>69</x:v>
      </x:c>
      <x:c r="H17" s="99">
        <x:f t="shared" si="2"/>
        <x:v>142</x:v>
      </x:c>
      <x:c r="I17" s="111" t="s">
        <x:v>59</x:v>
      </x:c>
    </x:row>
    <x:row r="18" spans="1:9">
      <x:c r="A18" s="100">
        <x:v>45819</x:v>
      </x:c>
      <x:c r="B18" s="101">
        <x:f t="shared" si="1"/>
        <x:v>242</x:v>
      </x:c>
      <x:c r="C18" s="105">
        <x:v>27</x:v>
      </x:c>
      <x:c r="D18" s="102">
        <x:v>17</x:v>
      </x:c>
      <x:c r="E18" s="104">
        <x:f t="shared" si="0"/>
        <x:v>44</x:v>
      </x:c>
      <x:c r="F18" s="103">
        <x:v>103</x:v>
      </x:c>
      <x:c r="G18" s="103">
        <x:v>95</x:v>
      </x:c>
      <x:c r="H18" s="99">
        <x:f t="shared" si="2"/>
        <x:v>198</x:v>
      </x:c>
      <x:c r="I18" s="119" t="s">
        <x:v>48</x:v>
      </x:c>
    </x:row>
    <x:row r="19" spans="1:9" s="98" customFormat="1">
      <x:c r="A19" s="100">
        <x:v>45820</x:v>
      </x:c>
      <x:c r="B19" s="101">
        <x:f t="shared" si="1"/>
        <x:v>87</x:v>
      </x:c>
      <x:c r="C19" s="101">
        <x:v>5</x:v>
      </x:c>
      <x:c r="D19" s="101">
        <x:v>3</x:v>
      </x:c>
      <x:c r="E19" s="104">
        <x:f t="shared" si="0"/>
        <x:v>8</x:v>
      </x:c>
      <x:c r="F19" s="101">
        <x:v>46</x:v>
      </x:c>
      <x:c r="G19" s="101">
        <x:v>33</x:v>
      </x:c>
      <x:c r="H19" s="99">
        <x:f t="shared" si="2"/>
        <x:v>79</x:v>
      </x:c>
      <x:c r="I19" s="111"/>
    </x:row>
    <x:row r="20" spans="1:9">
      <x:c r="A20" s="100">
        <x:v>45822</x:v>
      </x:c>
      <x:c r="B20" s="101">
        <x:f t="shared" si="1"/>
        <x:v>407</x:v>
      </x:c>
      <x:c r="C20" s="101">
        <x:v>19</x:v>
      </x:c>
      <x:c r="D20" s="101">
        <x:v>10</x:v>
      </x:c>
      <x:c r="E20" s="104">
        <x:f t="shared" si="0"/>
        <x:v>29</x:v>
      </x:c>
      <x:c r="F20" s="101">
        <x:v>191</x:v>
      </x:c>
      <x:c r="G20" s="101">
        <x:v>187</x:v>
      </x:c>
      <x:c r="H20" s="99">
        <x:f t="shared" si="2"/>
        <x:v>378</x:v>
      </x:c>
      <x:c r="I20" s="115" t="s">
        <x:v>65</x:v>
      </x:c>
    </x:row>
    <x:row r="21" spans="1:9">
      <x:c r="A21" s="100">
        <x:v>45823</x:v>
      </x:c>
      <x:c r="B21" s="101">
        <x:f t="shared" si="1"/>
        <x:v>391</x:v>
      </x:c>
      <x:c r="C21" s="101">
        <x:v>37</x:v>
      </x:c>
      <x:c r="D21" s="101">
        <x:v>21</x:v>
      </x:c>
      <x:c r="E21" s="104">
        <x:f t="shared" si="0"/>
        <x:v>58</x:v>
      </x:c>
      <x:c r="F21" s="101">
        <x:v>179</x:v>
      </x:c>
      <x:c r="G21" s="101">
        <x:v>154</x:v>
      </x:c>
      <x:c r="H21" s="99">
        <x:f t="shared" si="2"/>
        <x:v>333</x:v>
      </x:c>
      <x:c r="I21" s="116" t="s">
        <x:v>36</x:v>
      </x:c>
    </x:row>
    <x:row r="22" spans="1:9" s="73" customFormat="1">
      <x:c r="A22" s="100">
        <x:v>45824</x:v>
      </x:c>
      <x:c r="B22" s="101">
        <x:f t="shared" si="1"/>
        <x:v>256</x:v>
      </x:c>
      <x:c r="C22" s="101">
        <x:v>15</x:v>
      </x:c>
      <x:c r="D22" s="101">
        <x:v>8</x:v>
      </x:c>
      <x:c r="E22" s="104">
        <x:f t="shared" si="0"/>
        <x:v>23</x:v>
      </x:c>
      <x:c r="F22" s="101">
        <x:v>107</x:v>
      </x:c>
      <x:c r="G22" s="101">
        <x:v>126</x:v>
      </x:c>
      <x:c r="H22" s="99">
        <x:f t="shared" si="2"/>
        <x:v>233</x:v>
      </x:c>
      <x:c r="I22" s="112" t="s">
        <x:v>57</x:v>
      </x:c>
    </x:row>
    <x:row r="23" spans="1:9" s="73" customFormat="1">
      <x:c r="A23" s="100">
        <x:v>45825</x:v>
      </x:c>
      <x:c r="B23" s="101">
        <x:f t="shared" si="1"/>
        <x:v>192</x:v>
      </x:c>
      <x:c r="C23" s="101">
        <x:v>20</x:v>
      </x:c>
      <x:c r="D23" s="101">
        <x:v>15</x:v>
      </x:c>
      <x:c r="E23" s="104">
        <x:f t="shared" si="0"/>
        <x:v>35</x:v>
      </x:c>
      <x:c r="F23" s="101">
        <x:v>85</x:v>
      </x:c>
      <x:c r="G23" s="101">
        <x:v>72</x:v>
      </x:c>
      <x:c r="H23" s="99">
        <x:f t="shared" si="2"/>
        <x:v>157</x:v>
      </x:c>
      <x:c r="I23" s="111" t="s">
        <x:v>56</x:v>
      </x:c>
    </x:row>
    <x:row r="24" spans="1:9" s="73" customFormat="1">
      <x:c r="A24" s="100">
        <x:v>45826</x:v>
      </x:c>
      <x:c r="B24" s="101">
        <x:f t="shared" si="1"/>
        <x:v>232</x:v>
      </x:c>
      <x:c r="C24" s="101">
        <x:v>9</x:v>
      </x:c>
      <x:c r="D24" s="101">
        <x:v>6</x:v>
      </x:c>
      <x:c r="E24" s="104">
        <x:f t="shared" si="0"/>
        <x:v>15</x:v>
      </x:c>
      <x:c r="F24" s="101">
        <x:v>93</x:v>
      </x:c>
      <x:c r="G24" s="101">
        <x:v>124</x:v>
      </x:c>
      <x:c r="H24" s="99">
        <x:f t="shared" si="2"/>
        <x:v>217</x:v>
      </x:c>
      <x:c r="I24" s="112" t="s">
        <x:v>66</x:v>
      </x:c>
    </x:row>
    <x:row r="25" spans="1:9" s="98" customFormat="1">
      <x:c r="A25" s="100">
        <x:v>45827</x:v>
      </x:c>
      <x:c r="B25" s="101">
        <x:f t="shared" si="1"/>
        <x:v>284</x:v>
      </x:c>
      <x:c r="C25" s="101">
        <x:v>29</x:v>
      </x:c>
      <x:c r="D25" s="101">
        <x:v>19</x:v>
      </x:c>
      <x:c r="E25" s="104">
        <x:f t="shared" si="0"/>
        <x:v>48</x:v>
      </x:c>
      <x:c r="F25" s="101">
        <x:v>165</x:v>
      </x:c>
      <x:c r="G25" s="101">
        <x:v>71</x:v>
      </x:c>
      <x:c r="H25" s="99">
        <x:f t="shared" si="2"/>
        <x:v>236</x:v>
      </x:c>
      <x:c r="I25" s="115" t="s">
        <x:v>52</x:v>
      </x:c>
    </x:row>
    <x:row r="26" spans="1:9" s="98" customFormat="1">
      <x:c r="A26" s="100">
        <x:v>45829</x:v>
      </x:c>
      <x:c r="B26" s="101">
        <x:f t="shared" si="1"/>
        <x:v>331</x:v>
      </x:c>
      <x:c r="C26" s="101">
        <x:v>38</x:v>
      </x:c>
      <x:c r="D26" s="101">
        <x:v>28</x:v>
      </x:c>
      <x:c r="E26" s="104">
        <x:f t="shared" si="0"/>
        <x:v>66</x:v>
      </x:c>
      <x:c r="F26" s="101">
        <x:v>138</x:v>
      </x:c>
      <x:c r="G26" s="101">
        <x:v>127</x:v>
      </x:c>
      <x:c r="H26" s="99">
        <x:f t="shared" si="2"/>
        <x:v>265</x:v>
      </x:c>
      <x:c r="I26" s="112" t="s">
        <x:v>73</x:v>
      </x:c>
    </x:row>
    <x:row r="27" spans="1:9" s="98" customFormat="1">
      <x:c r="A27" s="100">
        <x:v>45830</x:v>
      </x:c>
      <x:c r="B27" s="101">
        <x:f t="shared" si="1"/>
        <x:v>320</x:v>
      </x:c>
      <x:c r="C27" s="101">
        <x:v>37</x:v>
      </x:c>
      <x:c r="D27" s="101">
        <x:v>29</x:v>
      </x:c>
      <x:c r="E27" s="104">
        <x:f t="shared" si="0"/>
        <x:v>66</x:v>
      </x:c>
      <x:c r="F27" s="101">
        <x:v>129</x:v>
      </x:c>
      <x:c r="G27" s="101">
        <x:v>125</x:v>
      </x:c>
      <x:c r="H27" s="99">
        <x:f t="shared" si="2"/>
        <x:v>254</x:v>
      </x:c>
      <x:c r="I27" s="111" t="s">
        <x:v>53</x:v>
      </x:c>
    </x:row>
    <x:row r="28" spans="1:9" s="98" customFormat="1">
      <x:c r="A28" s="100">
        <x:v>45831</x:v>
      </x:c>
      <x:c r="B28" s="101">
        <x:f t="shared" si="1"/>
        <x:v>137</x:v>
      </x:c>
      <x:c r="C28" s="101">
        <x:v>8</x:v>
      </x:c>
      <x:c r="D28" s="101">
        <x:v>6</x:v>
      </x:c>
      <x:c r="E28" s="104">
        <x:f t="shared" si="0"/>
        <x:v>14</x:v>
      </x:c>
      <x:c r="F28" s="101">
        <x:v>76</x:v>
      </x:c>
      <x:c r="G28" s="101">
        <x:v>47</x:v>
      </x:c>
      <x:c r="H28" s="99">
        <x:f t="shared" si="2"/>
        <x:v>123</x:v>
      </x:c>
      <x:c r="I28" s="120" t="s">
        <x:v>42</x:v>
      </x:c>
    </x:row>
    <x:row r="29" spans="1:9" s="98" customFormat="1">
      <x:c r="A29" s="100">
        <x:v>45832</x:v>
      </x:c>
      <x:c r="B29" s="101">
        <x:f t="shared" si="1"/>
        <x:v>163</x:v>
      </x:c>
      <x:c r="C29" s="101">
        <x:v>9</x:v>
      </x:c>
      <x:c r="D29" s="101">
        <x:v>7</x:v>
      </x:c>
      <x:c r="E29" s="104">
        <x:f t="shared" si="0"/>
        <x:v>16</x:v>
      </x:c>
      <x:c r="F29" s="101">
        <x:v>78</x:v>
      </x:c>
      <x:c r="G29" s="101">
        <x:v>69</x:v>
      </x:c>
      <x:c r="H29" s="99">
        <x:f t="shared" si="2"/>
        <x:v>147</x:v>
      </x:c>
      <x:c r="I29" s="111" t="s">
        <x:v>5</x:v>
      </x:c>
    </x:row>
    <x:row r="30" spans="1:9" s="98" customFormat="1">
      <x:c r="A30" s="100">
        <x:v>45833</x:v>
      </x:c>
      <x:c r="B30" s="101">
        <x:f t="shared" si="1"/>
        <x:v>181</x:v>
      </x:c>
      <x:c r="C30" s="101">
        <x:v>13</x:v>
      </x:c>
      <x:c r="D30" s="101">
        <x:v>9</x:v>
      </x:c>
      <x:c r="E30" s="104">
        <x:f t="shared" si="0"/>
        <x:v>22</x:v>
      </x:c>
      <x:c r="F30" s="101">
        <x:v>85</x:v>
      </x:c>
      <x:c r="G30" s="101">
        <x:v>74</x:v>
      </x:c>
      <x:c r="H30" s="99">
        <x:f t="shared" si="2"/>
        <x:v>159</x:v>
      </x:c>
      <x:c r="I30" s="112" t="s">
        <x:v>68</x:v>
      </x:c>
    </x:row>
    <x:row r="31" spans="1:9" s="98" customFormat="1">
      <x:c r="A31" s="100">
        <x:v>45834</x:v>
      </x:c>
      <x:c r="B31" s="101">
        <x:f t="shared" si="1"/>
        <x:v>210</x:v>
      </x:c>
      <x:c r="C31" s="101">
        <x:v>23</x:v>
      </x:c>
      <x:c r="D31" s="101">
        <x:v>14</x:v>
      </x:c>
      <x:c r="E31" s="104">
        <x:f t="shared" si="0"/>
        <x:v>37</x:v>
      </x:c>
      <x:c r="F31" s="101">
        <x:v>81</x:v>
      </x:c>
      <x:c r="G31" s="101">
        <x:v>92</x:v>
      </x:c>
      <x:c r="H31" s="99">
        <x:f t="shared" si="2"/>
        <x:v>173</x:v>
      </x:c>
      <x:c r="I31" s="111" t="s">
        <x:v>24</x:v>
      </x:c>
    </x:row>
    <x:row r="32" spans="1:9" s="98" customFormat="1">
      <x:c r="A32" s="100">
        <x:v>45836</x:v>
      </x:c>
      <x:c r="B32" s="101">
        <x:f t="shared" si="1"/>
        <x:v>325</x:v>
      </x:c>
      <x:c r="C32" s="101">
        <x:v>36</x:v>
      </x:c>
      <x:c r="D32" s="101">
        <x:v>21</x:v>
      </x:c>
      <x:c r="E32" s="104">
        <x:f t="shared" si="0"/>
        <x:v>57</x:v>
      </x:c>
      <x:c r="F32" s="101">
        <x:v>147</x:v>
      </x:c>
      <x:c r="G32" s="101">
        <x:v>121</x:v>
      </x:c>
      <x:c r="H32" s="99">
        <x:f t="shared" si="2"/>
        <x:v>268</x:v>
      </x:c>
      <x:c r="I32" s="112" t="s">
        <x:v>58</x:v>
      </x:c>
    </x:row>
    <x:row r="33" spans="1:9" s="73" customFormat="1">
      <x:c r="A33" s="100">
        <x:v>45837</x:v>
      </x:c>
      <x:c r="B33" s="101">
        <x:f t="shared" si="1"/>
        <x:v>293</x:v>
      </x:c>
      <x:c r="C33" s="101">
        <x:v>30</x:v>
      </x:c>
      <x:c r="D33" s="101">
        <x:v>15</x:v>
      </x:c>
      <x:c r="E33" s="104">
        <x:f t="shared" si="0"/>
        <x:v>45</x:v>
      </x:c>
      <x:c r="F33" s="101">
        <x:v>133</x:v>
      </x:c>
      <x:c r="G33" s="101">
        <x:v>115</x:v>
      </x:c>
      <x:c r="H33" s="99">
        <x:f t="shared" si="2"/>
        <x:v>248</x:v>
      </x:c>
      <x:c r="I33" s="111" t="s">
        <x:v>64</x:v>
      </x:c>
    </x:row>
    <x:row r="34" spans="1:9" s="98" customFormat="1">
      <x:c r="A34" s="100">
        <x:v>45838</x:v>
      </x:c>
      <x:c r="B34" s="101">
        <x:f t="shared" si="1"/>
        <x:v>215</x:v>
      </x:c>
      <x:c r="C34" s="101">
        <x:v>16</x:v>
      </x:c>
      <x:c r="D34" s="101">
        <x:v>20</x:v>
      </x:c>
      <x:c r="E34" s="104">
        <x:f t="shared" si="0"/>
        <x:v>36</x:v>
      </x:c>
      <x:c r="F34" s="101">
        <x:v>91</x:v>
      </x:c>
      <x:c r="G34" s="101">
        <x:v>88</x:v>
      </x:c>
      <x:c r="H34" s="99">
        <x:f t="shared" si="2"/>
        <x:v>179</x:v>
      </x:c>
      <x:c r="I34" s="112" t="s">
        <x:v>54</x:v>
      </x:c>
    </x:row>
    <x:row r="35" spans="1:9" s="98" customFormat="1">
      <x:c r="A35" s="100"/>
      <x:c r="B35" s="101">
        <x:f t="shared" si="1"/>
        <x:v>0</x:v>
      </x:c>
      <x:c r="C35" s="101"/>
      <x:c r="D35" s="101"/>
      <x:c r="E35" s="104">
        <x:f t="shared" si="0"/>
        <x:v>0</x:v>
      </x:c>
      <x:c r="F35" s="101"/>
      <x:c r="G35" s="101"/>
      <x:c r="H35" s="99">
        <x:f t="shared" si="2"/>
        <x:v>0</x:v>
      </x:c>
      <x:c r="I35" s="91"/>
    </x:row>
    <x:row r="36" spans="1:9">
      <x:c r="A36" s="24" t="s">
        <x:v>49</x:v>
      </x:c>
      <x:c r="B36" s="25">
        <x:f t="shared" ref="B36:H36" si="3">SUM(B9:B35)</x:f>
        <x:v>5982</x:v>
      </x:c>
      <x:c r="C36" s="25">
        <x:f t="shared" si="3"/>
        <x:v>559</x:v>
      </x:c>
      <x:c r="D36" s="25">
        <x:f t="shared" si="3"/>
        <x:v>367</x:v>
      </x:c>
      <x:c r="E36" s="25">
        <x:f t="shared" si="3"/>
        <x:v>926</x:v>
      </x:c>
      <x:c r="F36" s="25">
        <x:f t="shared" si="3"/>
        <x:v>2713</x:v>
      </x:c>
      <x:c r="G36" s="25">
        <x:f t="shared" si="3"/>
        <x:v>2343</x:v>
      </x:c>
      <x:c r="H36" s="25">
        <x:f t="shared" si="3"/>
        <x:v>5056</x:v>
      </x:c>
      <x:c r="I36" s="107"/>
    </x:row>
    <x:row r="37" spans="1:9">
      <x:c r="A37" t="s">
        <x:v>35</x:v>
      </x:c>
      <x:c r="I37" s="108"/>
    </x:row>
    <x:row r="38" spans="1:9">
      <x:c r="A38" s="149" t="s">
        <x:v>0</x:v>
      </x:c>
      <x:c r="B38" s="151" t="s">
        <x:v>44</x:v>
      </x:c>
      <x:c r="C38" s="153" t="s">
        <x:v>37</x:v>
      </x:c>
      <x:c r="D38" s="154"/>
      <x:c r="E38" s="154"/>
      <x:c r="F38" s="154" t="s">
        <x:v>20</x:v>
      </x:c>
      <x:c r="G38" s="154"/>
      <x:c r="H38" s="154"/>
      <x:c r="I38" s="155" t="s">
        <x:v>19</x:v>
      </x:c>
    </x:row>
    <x:row r="39" spans="1:9">
      <x:c r="A39" s="150"/>
      <x:c r="B39" s="152"/>
      <x:c r="C39" s="11" t="s">
        <x:v>13</x:v>
      </x:c>
      <x:c r="D39" s="15" t="s">
        <x:v>45</x:v>
      </x:c>
      <x:c r="E39" s="10" t="s">
        <x:v>4</x:v>
      </x:c>
      <x:c r="F39" s="9" t="s">
        <x:v>13</x:v>
      </x:c>
      <x:c r="G39" s="15" t="s">
        <x:v>45</x:v>
      </x:c>
      <x:c r="H39" s="9" t="s">
        <x:v>4</x:v>
      </x:c>
      <x:c r="I39" s="156"/>
    </x:row>
    <x:row r="40" spans="1:9">
      <x:c r="A40" s="54" t="s">
        <x:v>8</x:v>
      </x:c>
      <x:c r="B40" s="5">
        <x:f t="shared" ref="B40:B49" si="4">SUM(E40+H40)</x:f>
        <x:v>4521</x:v>
      </x:c>
      <x:c r="C40" s="4">
        <x:v>385</x:v>
      </x:c>
      <x:c r="D40" s="3">
        <x:v>201</x:v>
      </x:c>
      <x:c r="E40" s="8">
        <x:f t="shared" ref="E40:E50" si="5">SUM(C40:D40)</x:f>
        <x:v>586</x:v>
      </x:c>
      <x:c r="F40" s="2">
        <x:v>1932</x:v>
      </x:c>
      <x:c r="G40" s="2">
        <x:v>2003</x:v>
      </x:c>
      <x:c r="H40" s="8">
        <x:f>SUM(F40:G40)</x:f>
        <x:v>3935</x:v>
      </x:c>
      <x:c r="I40" s="91"/>
    </x:row>
    <x:row r="41" spans="1:9">
      <x:c r="A41" s="54" t="s">
        <x:v>3</x:v>
      </x:c>
      <x:c r="B41" s="5">
        <x:f t="shared" si="4"/>
        <x:v>6206</x:v>
      </x:c>
      <x:c r="C41" s="4">
        <x:v>592</x:v>
      </x:c>
      <x:c r="D41" s="3">
        <x:v>322</x:v>
      </x:c>
      <x:c r="E41" s="8">
        <x:f t="shared" si="5"/>
        <x:v>914</x:v>
      </x:c>
      <x:c r="F41" s="19">
        <x:v>2629</x:v>
      </x:c>
      <x:c r="G41" s="5">
        <x:v>2663</x:v>
      </x:c>
      <x:c r="H41" s="8">
        <x:f t="shared" ref="H41:H42" si="6">SUM(F41:G41)</x:f>
        <x:v>5292</x:v>
      </x:c>
      <x:c r="I41" s="91"/>
    </x:row>
    <x:row r="42" spans="1:9">
      <x:c r="A42" s="54" t="s">
        <x:v>16</x:v>
      </x:c>
      <x:c r="B42" s="5">
        <x:f t="shared" si="4"/>
        <x:v>6279</x:v>
      </x:c>
      <x:c r="C42" s="13">
        <x:v>589</x:v>
      </x:c>
      <x:c r="D42" s="12">
        <x:v>346</x:v>
      </x:c>
      <x:c r="E42" s="8">
        <x:f t="shared" si="5"/>
        <x:v>935</x:v>
      </x:c>
      <x:c r="F42" s="12">
        <x:v>2726</x:v>
      </x:c>
      <x:c r="G42" s="12">
        <x:v>2618</x:v>
      </x:c>
      <x:c r="H42" s="8">
        <x:f t="shared" si="6"/>
        <x:v>5344</x:v>
      </x:c>
      <x:c r="I42" s="60"/>
    </x:row>
    <x:row r="43" spans="1:9">
      <x:c r="A43" s="54" t="s">
        <x:v>23</x:v>
      </x:c>
      <x:c r="B43" s="5">
        <x:f t="shared" si="4"/>
        <x:v>5552</x:v>
      </x:c>
      <x:c r="C43" s="21">
        <x:v>534</x:v>
      </x:c>
      <x:c r="D43" s="19">
        <x:v>311</x:v>
      </x:c>
      <x:c r="E43" s="8">
        <x:f t="shared" si="5"/>
        <x:v>845</x:v>
      </x:c>
      <x:c r="F43" s="19">
        <x:v>2427</x:v>
      </x:c>
      <x:c r="G43" s="19">
        <x:v>2280</x:v>
      </x:c>
      <x:c r="H43" s="20">
        <x:f>SUM(F43:G43)</x:f>
        <x:v>4707</x:v>
      </x:c>
      <x:c r="I43" s="60"/>
    </x:row>
    <x:row r="44" spans="1:9">
      <x:c r="A44" s="54" t="s">
        <x:v>9</x:v>
      </x:c>
      <x:c r="B44" s="80">
        <x:f t="shared" si="4"/>
        <x:v>5058</x:v>
      </x:c>
      <x:c r="C44" s="75">
        <x:v>509</x:v>
      </x:c>
      <x:c r="D44" s="74">
        <x:v>287</x:v>
      </x:c>
      <x:c r="E44" s="8">
        <x:f t="shared" si="5"/>
        <x:v>796</x:v>
      </x:c>
      <x:c r="F44" s="76">
        <x:v>2256</x:v>
      </x:c>
      <x:c r="G44" s="76">
        <x:v>2006</x:v>
      </x:c>
      <x:c r="H44" s="77">
        <x:f>SUM(F44:G44)</x:f>
        <x:v>4262</x:v>
      </x:c>
      <x:c r="I44" s="60"/>
    </x:row>
    <x:row r="45" spans="1:9">
      <x:c r="A45" s="54" t="s">
        <x:v>12</x:v>
      </x:c>
      <x:c r="B45" s="80">
        <x:f t="shared" si="4"/>
        <x:v>5982</x:v>
      </x:c>
      <x:c r="C45" s="21">
        <x:v>559</x:v>
      </x:c>
      <x:c r="D45" s="19">
        <x:v>367</x:v>
      </x:c>
      <x:c r="E45" s="8">
        <x:f t="shared" si="5"/>
        <x:v>926</x:v>
      </x:c>
      <x:c r="F45" s="19">
        <x:v>2713</x:v>
      </x:c>
      <x:c r="G45" s="19">
        <x:v>2343</x:v>
      </x:c>
      <x:c r="H45" s="77">
        <x:f>SUM(F45:G45)</x:f>
        <x:v>5056</x:v>
      </x:c>
      <x:c r="I45" s="60"/>
    </x:row>
    <x:row r="46" spans="1:9">
      <x:c r="A46" s="54" t="s">
        <x:v>21</x:v>
      </x:c>
      <x:c r="B46" s="80">
        <x:f t="shared" si="4"/>
        <x:v>0</x:v>
      </x:c>
      <x:c r="C46" s="4"/>
      <x:c r="D46" s="3"/>
      <x:c r="E46" s="8">
        <x:f t="shared" si="5"/>
        <x:v>0</x:v>
      </x:c>
      <x:c r="F46" s="2"/>
      <x:c r="G46" s="2"/>
      <x:c r="H46" s="77">
        <x:f t="shared" ref="H46:H50" si="7">SUM(F46:G46)</x:f>
        <x:v>0</x:v>
      </x:c>
      <x:c r="I46" s="91"/>
    </x:row>
    <x:row r="47" spans="1:9">
      <x:c r="A47" s="54" t="s">
        <x:v>1</x:v>
      </x:c>
      <x:c r="B47" s="5">
        <x:f t="shared" si="4"/>
        <x:v>0</x:v>
      </x:c>
      <x:c r="C47" s="4"/>
      <x:c r="D47" s="3"/>
      <x:c r="E47" s="8">
        <x:f t="shared" si="5"/>
        <x:v>0</x:v>
      </x:c>
      <x:c r="F47" s="2"/>
      <x:c r="G47" s="2"/>
      <x:c r="H47" s="8">
        <x:f t="shared" si="7"/>
        <x:v>0</x:v>
      </x:c>
      <x:c r="I47" s="91"/>
    </x:row>
    <x:row r="48" spans="1:9">
      <x:c r="A48" s="54" t="s">
        <x:v>22</x:v>
      </x:c>
      <x:c r="B48" s="80">
        <x:f t="shared" si="4"/>
        <x:v>0</x:v>
      </x:c>
      <x:c r="C48" s="4"/>
      <x:c r="D48" s="3"/>
      <x:c r="E48" s="8">
        <x:f t="shared" si="5"/>
        <x:v>0</x:v>
      </x:c>
      <x:c r="F48" s="2"/>
      <x:c r="G48" s="2"/>
      <x:c r="H48" s="8">
        <x:f t="shared" si="7"/>
        <x:v>0</x:v>
      </x:c>
      <x:c r="I48" s="91"/>
    </x:row>
    <x:row r="49" spans="1:9">
      <x:c r="A49" s="54" t="s">
        <x:v>17</x:v>
      </x:c>
      <x:c r="B49" s="80">
        <x:f t="shared" si="4"/>
        <x:v>0</x:v>
      </x:c>
      <x:c r="C49" s="4"/>
      <x:c r="D49" s="3"/>
      <x:c r="E49" s="8">
        <x:f t="shared" si="5"/>
        <x:v>0</x:v>
      </x:c>
      <x:c r="F49" s="2"/>
      <x:c r="G49" s="2"/>
      <x:c r="H49" s="8">
        <x:f t="shared" si="7"/>
        <x:v>0</x:v>
      </x:c>
      <x:c r="I49" s="91"/>
    </x:row>
    <x:row r="50" spans="1:9">
      <x:c r="A50" s="54" t="s">
        <x:v>14</x:v>
      </x:c>
      <x:c r="B50" s="5">
        <x:f>SUM(E50+H50)</x:f>
        <x:v>0</x:v>
      </x:c>
      <x:c r="C50" s="4"/>
      <x:c r="D50" s="3"/>
      <x:c r="E50" s="8">
        <x:f t="shared" si="5"/>
        <x:v>0</x:v>
      </x:c>
      <x:c r="F50" s="2"/>
      <x:c r="G50" s="2"/>
      <x:c r="H50" s="8">
        <x:f t="shared" si="7"/>
        <x:v>0</x:v>
      </x:c>
      <x:c r="I50" s="91"/>
    </x:row>
    <x:row r="51" spans="1:9">
      <x:c r="A51" s="36" t="s">
        <x:v>15</x:v>
      </x:c>
      <x:c r="B51" s="26">
        <x:f>SUM(E51+H51)</x:f>
        <x:v>0</x:v>
      </x:c>
      <x:c r="C51" s="27"/>
      <x:c r="D51" s="28"/>
      <x:c r="E51" s="8">
        <x:f>SUM(C51:D51)</x:f>
        <x:v>0</x:v>
      </x:c>
      <x:c r="F51" s="30"/>
      <x:c r="G51" s="30"/>
      <x:c r="H51" s="29">
        <x:f>SUM(F51:G51)</x:f>
        <x:v>0</x:v>
      </x:c>
      <x:c r="I51" s="109"/>
    </x:row>
    <x:row r="52" spans="1:9" ht="19.5" customHeight="1">
      <x:c r="A52" s="31" t="s">
        <x:v>34</x:v>
      </x:c>
      <x:c r="B52" s="35">
        <x:f>SUM(B40:B51)</x:f>
        <x:v>33598</x:v>
      </x:c>
      <x:c r="C52" s="34">
        <x:f>SUM(C40:C51)</x:f>
        <x:v>3168</x:v>
      </x:c>
      <x:c r="D52" s="34">
        <x:f t="shared" ref="D52:G52" si="8">SUM(D40:D51)</x:f>
        <x:v>1834</x:v>
      </x:c>
      <x:c r="E52" s="34">
        <x:f t="shared" si="8"/>
        <x:v>5002</x:v>
      </x:c>
      <x:c r="F52" s="34">
        <x:f t="shared" si="8"/>
        <x:v>14683</x:v>
      </x:c>
      <x:c r="G52" s="34">
        <x:f t="shared" si="8"/>
        <x:v>13913</x:v>
      </x:c>
      <x:c r="H52" s="59">
        <x:f>SUM(H40:H51)</x:f>
        <x:v>28596</x:v>
      </x:c>
      <x:c r="I52" s="110"/>
    </x:row>
    <x:row r="53" spans="1:1">
      <x:c r="A53" t="s">
        <x:v>62</x:v>
      </x:c>
    </x:row>
    <x:row r="54" spans="1:6">
      <x:c r="A54" s="141" t="s">
        <x:v>0</x:v>
      </x:c>
      <x:c r="B54" s="157" t="s">
        <x:v>43</x:v>
      </x:c>
      <x:c r="C54" s="159" t="s">
        <x:v>47</x:v>
      </x:c>
      <x:c r="D54" s="160"/>
      <x:c r="E54" s="153"/>
      <x:c r="F54" s="161" t="s">
        <x:v>19</x:v>
      </x:c>
    </x:row>
    <x:row r="55" spans="1:6">
      <x:c r="A55" s="142"/>
      <x:c r="B55" s="158"/>
      <x:c r="C55" s="7" t="s">
        <x:v>13</x:v>
      </x:c>
      <x:c r="D55" s="15" t="s">
        <x:v>45</x:v>
      </x:c>
      <x:c r="E55" s="6" t="s">
        <x:v>11</x:v>
      </x:c>
      <x:c r="F55" s="152"/>
    </x:row>
    <x:row r="56" spans="1:6">
      <x:c r="A56" s="22" t="s">
        <x:v>8</x:v>
      </x:c>
      <x:c r="B56" s="5">
        <x:f t="shared" ref="B56:B67" si="9">SUM(C56:D56)</x:f>
        <x:v>2650</x:v>
      </x:c>
      <x:c r="C56" s="4">
        <x:v>1661</x:v>
      </x:c>
      <x:c r="D56" s="3">
        <x:v>989</x:v>
      </x:c>
      <x:c r="E56" s="2"/>
      <x:c r="F56" s="91"/>
    </x:row>
    <x:row r="57" spans="1:6">
      <x:c r="A57" s="22" t="s">
        <x:v>3</x:v>
      </x:c>
      <x:c r="B57" s="5">
        <x:f t="shared" si="9"/>
        <x:v>4365</x:v>
      </x:c>
      <x:c r="C57" s="4">
        <x:v>2729</x:v>
      </x:c>
      <x:c r="D57" s="3">
        <x:v>1636</x:v>
      </x:c>
      <x:c r="E57" s="2"/>
      <x:c r="F57" s="1"/>
    </x:row>
    <x:row r="58" spans="1:6">
      <x:c r="A58" s="22" t="s">
        <x:v>16</x:v>
      </x:c>
      <x:c r="B58" s="80">
        <x:f t="shared" si="9"/>
        <x:v>4250</x:v>
      </x:c>
      <x:c r="C58" s="4">
        <x:v>2596</x:v>
      </x:c>
      <x:c r="D58" s="3">
        <x:v>1654</x:v>
      </x:c>
      <x:c r="E58" s="2"/>
      <x:c r="F58" s="60"/>
    </x:row>
    <x:row r="59" spans="1:6">
      <x:c r="A59" s="22" t="s">
        <x:v>23</x:v>
      </x:c>
      <x:c r="B59" s="80">
        <x:f t="shared" si="9"/>
        <x:v>3706</x:v>
      </x:c>
      <x:c r="C59" s="4">
        <x:v>2292</x:v>
      </x:c>
      <x:c r="D59" s="3">
        <x:v>1414</x:v>
      </x:c>
      <x:c r="E59" s="2"/>
      <x:c r="F59" s="1"/>
    </x:row>
    <x:row r="60" spans="1:6">
      <x:c r="A60" s="22" t="s">
        <x:v>9</x:v>
      </x:c>
      <x:c r="B60" s="80">
        <x:f t="shared" si="9"/>
        <x:v>3679</x:v>
      </x:c>
      <x:c r="C60" s="79">
        <x:v>2199</x:v>
      </x:c>
      <x:c r="D60" s="78">
        <x:v>1480</x:v>
      </x:c>
      <x:c r="E60" s="2"/>
      <x:c r="F60" s="1"/>
    </x:row>
    <x:row r="61" spans="1:6">
      <x:c r="A61" s="22" t="s">
        <x:v>12</x:v>
      </x:c>
      <x:c r="B61" s="80">
        <x:f t="shared" si="9"/>
        <x:v>4287</x:v>
      </x:c>
      <x:c r="C61" s="4">
        <x:v>2437</x:v>
      </x:c>
      <x:c r="D61" s="3">
        <x:v>1850</x:v>
      </x:c>
      <x:c r="E61" s="2"/>
      <x:c r="F61" s="1"/>
    </x:row>
    <x:row r="62" spans="1:6">
      <x:c r="A62" s="22" t="s">
        <x:v>21</x:v>
      </x:c>
      <x:c r="B62" s="80">
        <x:f t="shared" si="9"/>
        <x:v>0</x:v>
      </x:c>
      <x:c r="C62" s="4"/>
      <x:c r="D62" s="3"/>
      <x:c r="E62" s="2"/>
      <x:c r="F62" s="91"/>
    </x:row>
    <x:row r="63" spans="1:6">
      <x:c r="A63" s="22" t="s">
        <x:v>1</x:v>
      </x:c>
      <x:c r="B63" s="80">
        <x:f t="shared" si="9"/>
        <x:v>0</x:v>
      </x:c>
      <x:c r="C63" s="4"/>
      <x:c r="D63" s="3"/>
      <x:c r="E63" s="2"/>
      <x:c r="F63" s="1"/>
    </x:row>
    <x:row r="64" spans="1:6">
      <x:c r="A64" s="22" t="s">
        <x:v>22</x:v>
      </x:c>
      <x:c r="B64" s="80">
        <x:f t="shared" si="9"/>
        <x:v>0</x:v>
      </x:c>
      <x:c r="C64" s="4"/>
      <x:c r="D64" s="3"/>
      <x:c r="E64" s="2"/>
      <x:c r="F64" s="1"/>
    </x:row>
    <x:row r="65" spans="1:6">
      <x:c r="A65" s="22" t="s">
        <x:v>17</x:v>
      </x:c>
      <x:c r="B65" s="80">
        <x:f t="shared" si="9"/>
        <x:v>0</x:v>
      </x:c>
      <x:c r="C65" s="4"/>
      <x:c r="D65" s="3"/>
      <x:c r="E65" s="2"/>
      <x:c r="F65" s="1"/>
    </x:row>
    <x:row r="66" spans="1:6">
      <x:c r="A66" s="22" t="s">
        <x:v>14</x:v>
      </x:c>
      <x:c r="B66" s="80">
        <x:f t="shared" si="9"/>
        <x:v>0</x:v>
      </x:c>
      <x:c r="C66" s="4"/>
      <x:c r="D66" s="3"/>
      <x:c r="E66" s="2"/>
      <x:c r="F66" s="1"/>
    </x:row>
    <x:row r="67" spans="1:6">
      <x:c r="A67" s="36" t="s">
        <x:v>15</x:v>
      </x:c>
      <x:c r="B67" s="80">
        <x:f t="shared" si="9"/>
        <x:v>0</x:v>
      </x:c>
      <x:c r="C67" s="27"/>
      <x:c r="D67" s="28"/>
      <x:c r="E67" s="30"/>
      <x:c r="F67" s="23"/>
    </x:row>
    <x:row r="68" spans="1:6">
      <x:c r="A68" s="31" t="s">
        <x:v>34</x:v>
      </x:c>
      <x:c r="B68" s="35">
        <x:f>SUM(B56:B67)</x:f>
        <x:v>22937</x:v>
      </x:c>
      <x:c r="C68" s="34">
        <x:f>SUM(C56:C67)</x:f>
        <x:v>13914</x:v>
      </x:c>
      <x:c r="D68" s="32">
        <x:f>SUM(D56:D67)</x:f>
        <x:v>9023</x:v>
      </x:c>
      <x:c r="E68" s="32"/>
      <x:c r="F68" s="33"/>
    </x:row>
  </x:sheetData>
  <x:mergeCells count="19">
    <x:mergeCell ref="A1:I1"/>
    <x:mergeCell ref="A2:I2"/>
    <x:mergeCell ref="A4:A5"/>
    <x:mergeCell ref="B4:I4"/>
    <x:mergeCell ref="B5:I5"/>
    <x:mergeCell ref="A7:A8"/>
    <x:mergeCell ref="B7:B8"/>
    <x:mergeCell ref="C7:E7"/>
    <x:mergeCell ref="F7:H7"/>
    <x:mergeCell ref="I7:I8"/>
    <x:mergeCell ref="A38:A39"/>
    <x:mergeCell ref="B38:B39"/>
    <x:mergeCell ref="C38:E38"/>
    <x:mergeCell ref="F38:H38"/>
    <x:mergeCell ref="I38:I39"/>
    <x:mergeCell ref="A54:A55"/>
    <x:mergeCell ref="B54:B55"/>
    <x:mergeCell ref="C54:E54"/>
    <x:mergeCell ref="F54:F55"/>
  </x:mergeCells>
  <x:pageMargins left="0.69972223043441772461" right="0.69972223043441772461" top="0.75" bottom="0.75" header="0.30000001192092895508" footer="0.30000001192092895508"/>
  <x:pageSetup paperSize="9" scale="59" firstPageNumber="1" fitToWidth="1" fitToHeight="1" orientation="portrait" usePrinterDefaults="1" blackAndWhite="0" draft="0" useFirstPageNumber="0" horizontalDpi="600" verticalDpi="600" copies="1"/>
  <x:rowBreaks count="1" manualBreakCount="1">
    <x:brk id="68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총계</vt:lpstr>
      <vt:lpstr>자료실</vt:lpstr>
    </vt:vector>
  </ep:TitlesOfParts>
  <ep:TotalTime>5578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504</cp:revision>
  <cp:lastPrinted>2023-05-11T07:49:24.000</cp:lastPrinted>
  <dcterms:created xsi:type="dcterms:W3CDTF">2022-02-08T01:25:51.000</dcterms:created>
  <dcterms:modified xsi:type="dcterms:W3CDTF">2025-07-01T01:47:20.683</dcterms:modified>
  <cp:version>1200.0100.01</cp:version>
</cp:coreProperties>
</file>