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5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<x:sst xmlns:r="http://schemas.openxmlformats.org/officeDocument/2006/relationships" xmlns:c="http://schemas.openxmlformats.org/drawingml/2006/chart" xmlns:x="http://schemas.openxmlformats.org/spreadsheetml/2006/main" count="117" uniqueCount="69">
  <x:si>
    <x:t>1월</x:t>
  </x:si>
  <x:si>
    <x:t>2월</x:t>
  </x:si>
  <x:si>
    <x:t>3월</x:t>
  </x:si>
  <x:si>
    <x:t>반입:일반1아동2</x:t>
  </x:si>
  <x:si>
    <x:t>▣ 일별 이용자 현황</x:t>
  </x:si>
  <x:si>
    <x:t>북살롱, 파닉스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</x:si>
  <x:si>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신규:일반1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>프리토킹</x:t>
    </x:r>
  </x:si>
  <x:si>
    <x:t>2026년 총계</x:t>
  </x:si>
  <x:si>
    <x:t>▣ 이용자 통계</x:t>
  </x:si>
  <x:si>
    <x:t xml:space="preserve">   [단위 : 권]</x:t>
  </x:si>
  <x:si>
    <x:t>▣ 회원가입 통계</x:t>
  </x:si>
  <x:si>
    <x:t>주  요
업무내용</x:t>
  </x:si>
  <x:si>
    <x:t xml:space="preserve">   [단위 : 명]</x:t>
  </x:si>
  <x:si>
    <x:t>▣ 대출자료통계</x:t>
  </x:si>
  <x:si>
    <x:t>▣ 월별 이용자 현황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</x:si>
  <x:si>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 xml:space="preserve"> 영어캠프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</x:si>
  <x:si>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 xml:space="preserve"> 영어회화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</x:si>
  <x:si>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 xml:space="preserve"> 프리토킹</x:t>
    </x:r>
  </x:si>
  <x:si>
    <x:t>총계(권)</x:t>
  </x:si>
  <x:si>
    <x:t>어린이/아동</x:t>
  </x:si>
  <x:si>
    <x:t>총    계</x:t>
  </x:si>
  <x:si>
    <x:t xml:space="preserve">그림책 </x:t>
  </x:si>
  <x:si>
    <x:t xml:space="preserve">합 계 </x:t>
  </x:si>
  <x:si>
    <x:t>반입회원 포함</x:t>
  </x:si>
  <x:si>
    <x:t>대출자료</x:t>
  </x:si>
  <x:si>
    <x:t>총계
(명)</x:t>
  </x:si>
  <x:si>
    <x:t>반입:아동1</x:t>
  </x:si>
  <x:si>
    <x:t>2026년계</x:t>
  </x:si>
  <x:si>
    <x:t>관외 대출자</x:t>
  </x:si>
  <x:si>
    <x:t>프리토킹</x:t>
  </x:si>
  <x:si>
    <x:t>5월  통계</x:t>
  </x:si>
  <x:si>
    <x:t>신규:일반1</x:t>
  </x:si>
  <x:si>
    <x:t>▣ 월별 대출자료 현황(전체자료실)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</x:si>
  <x:si>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3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3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 xml:space="preserve"> 드림서포터즈, 파닉스</x:t>
    </x:r>
  </x:si>
  <x:si>
    <x:t xml:space="preserve">   ○ 정기간행물 등록 및 관리</x:t>
  </x:si>
  <x:si>
    <x:t>꿈드림어린이영어도서관 이용통계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</x:si>
  <x:si>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3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3"/>
            <x:b val="1"/>
          </x:rPr>
        </mc:Fallback>
      </mc:AlternateContent>
      <x:t>반입:일반2아동1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</x:si>
  <x:si>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 xml:space="preserve">반입:일반3아동2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>나만의그림책만들기 / 카네이션 배부 (100개)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</x:si>
  <x:si>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>영어회화</x:t>
    </x:r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</x:si>
  <x:si>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</x:si>
  <x:si>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t>꿈드림어린이영어도서관 자료실 통계보고</x:t>
  </x:si>
  <x:si>
    <x:t>2026. 5. 2. ~ 5. 31.</x:t>
  </x:si>
  <x:si>
    <x:t>2026.5.2.[토] ~ 5.31.[일]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</x:si>
  <x:si>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f3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f3"/>
            <x:b val="1"/>
          </x:rPr>
        </mc:Fallback>
      </mc:AlternateContent>
      <x:t xml:space="preserve">반입:일반1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8"/>
            <x:color rgb="ff000000"/>
            <x:b val="1"/>
          </x:rPr>
        </mc:Fallback>
      </mc:AlternateContent>
      <x:t>파닉스, (광성중 방문)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</x:si>
  <x:si>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c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cf"/>
            <x:b val="1"/>
          </x:rPr>
        </mc:Fallback>
      </mc:AlternateContent>
      <x:t>반입:일반4아동1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>영어회화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</x:si>
  <x:si>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신규:일반1아동1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 xml:space="preserve">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80008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800080"/>
            <x:b val="1"/>
          </x:rPr>
        </mc:Fallback>
      </mc:AlternateContent>
      <x:t xml:space="preserve"> 나만의그림책만들기, 영어회화</x:t>
    </x:r>
  </x:si>
  <x:si>
    <x:t>9월</x:t>
  </x:si>
  <x:si>
    <x:t>비고</x:t>
  </x:si>
  <x:si>
    <x:t>6월</x:t>
  </x:si>
  <x:si>
    <x:t>일 반</x:t>
  </x:si>
  <x:si>
    <x:t>11월</x:t>
  </x:si>
  <x:si>
    <x:t>7월</x:t>
  </x:si>
  <x:si>
    <x:t>월별</x:t>
  </x:si>
  <x:si>
    <x:t>열람자</x:t>
  </x:si>
  <x:si>
    <x:t>그림책</x:t>
  </x:si>
  <x:si>
    <x:t>소계</x:t>
  </x:si>
  <x:si>
    <x:t>총계</x:t>
  </x:si>
  <x:si>
    <x:t>대출자</x:t>
  </x:si>
  <x:si>
    <x:t>파닉스</x:t>
  </x:si>
  <x:si>
    <x:t>ABC</x:t>
  </x:si>
  <x:si>
    <x:t>일반</x:t>
  </x:si>
  <x:si>
    <x:t>5월</x:t>
  </x:si>
  <x:si>
    <x:t>12월</x:t>
  </x:si>
  <x:si>
    <x:t>기타</x:t>
  </x:si>
  <x:si>
    <x:t>4월</x:t>
  </x:si>
  <x:si>
    <x:t>일자별</x:t>
  </x:si>
  <x:si>
    <x:t>자료실</x:t>
  </x:si>
  <x:si>
    <x:t>8월</x:t>
  </x:si>
  <x:si>
    <x:t>10월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</x:si>
</x:sst>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3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c32cd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c32c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4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4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f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f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c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cf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6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6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6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6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7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9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9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0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0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19" fillId="0" borderId="0" xfId="2" applyNumberFormat="1" applyFont="1">
      <x:alignment horizontal="general" vertical="center"/>
    </x:xf>
    <x:xf numFmtId="0" fontId="20" fillId="0" borderId="0" xfId="0" applyNumberFormat="1" applyFont="1">
      <x:alignment horizontal="general" vertical="center"/>
    </x:xf>
    <x:xf numFmtId="0" fontId="2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2" fillId="0" borderId="0" xfId="2" applyNumberFormat="1" applyFont="1">
      <x:alignment horizontal="general" vertical="center"/>
    </x:xf>
    <x:xf numFmtId="0" fontId="23" fillId="0" borderId="0" xfId="2" applyNumberFormat="1" applyFont="1">
      <x:alignment horizontal="general" vertical="center"/>
    </x:xf>
    <x:xf numFmtId="0" fontId="0" fillId="0" borderId="0" xfId="2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29" fillId="0" borderId="16" xfId="0" applyNumberFormat="1" applyFont="1" applyBorder="1" applyAlignment="1" applyProtection="1">
      <x:alignment horizontal="general" vertical="center"/>
      <x:protection locked="0"/>
    </x:xf>
    <x:xf numFmtId="0" fontId="29" fillId="0" borderId="25" xfId="0" applyNumberFormat="1" applyFont="1" applyBorder="1" applyAlignment="1" applyProtection="1">
      <x:alignment horizontal="general" vertical="center"/>
      <x:protection locked="0"/>
    </x:xf>
    <x:xf numFmtId="0" fontId="30" fillId="0" borderId="2" xfId="0" applyNumberFormat="1" applyFont="1" applyBorder="1" applyAlignment="1" applyProtection="1">
      <x:alignment horizontal="general" vertical="center"/>
      <x:protection locked="0"/>
    </x:xf>
    <x:xf numFmtId="0" fontId="30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5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5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5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5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abSelected="1" topLeftCell="A1" zoomScaleNormal="100" zoomScaleSheetLayoutView="100" workbookViewId="0">
      <x:selection activeCell="A1" activeCellId="0" sqref="A1:E1"/>
    </x:sheetView>
  </x:sheetViews>
  <x:sheetFormatPr defaultColWidth="9.00390625" defaultRowHeight="16.39999999999999857891"/>
  <x:cols>
    <x:col min="1" max="4" width="23.25" customWidth="1"/>
    <x:col min="5" max="5" width="23.25" style="69" customWidth="1"/>
    <x:col min="6" max="6" width="28" customWidth="1"/>
  </x:cols>
  <x:sheetData>
    <x:row r="1" spans="1:10" ht="47.25" customHeight="1">
      <x:c r="A1" s="125" t="s">
        <x:v>35</x:v>
      </x:c>
      <x:c r="B1" s="125"/>
      <x:c r="C1" s="125"/>
      <x:c r="D1" s="125"/>
      <x:c r="E1" s="125"/>
      <x:c r="F1" s="37"/>
      <x:c r="G1" s="37"/>
      <x:c r="H1" s="37"/>
      <x:c r="I1" s="37"/>
      <x:c r="J1" s="37"/>
    </x:row>
    <x:row r="2" spans="1:10" ht="30.75" customHeight="1">
      <x:c r="A2" s="126" t="s">
        <x:v>41</x:v>
      </x:c>
      <x:c r="B2" s="126"/>
      <x:c r="C2" s="126"/>
      <x:c r="D2" s="126"/>
      <x:c r="E2" s="126"/>
      <x:c r="F2" s="68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8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12</x:v>
      </x:c>
      <x:c r="F5" s="43"/>
    </x:row>
    <x:row r="6" spans="1:5" ht="23.10000000000000142109" customHeight="1">
      <x:c r="A6" s="127" t="s">
        <x:v>65</x:v>
      </x:c>
      <x:c r="B6" s="129" t="s">
        <x:v>56</x:v>
      </x:c>
      <x:c r="C6" s="131" t="s">
        <x:v>66</x:v>
      </x:c>
      <x:c r="D6" s="132"/>
      <x:c r="E6" s="88"/>
    </x:row>
    <x:row r="7" spans="1:6" ht="23.10000000000000142109" customHeight="1">
      <x:c r="A7" s="128"/>
      <x:c r="B7" s="130"/>
      <x:c r="C7" s="51" t="s">
        <x:v>57</x:v>
      </x:c>
      <x:c r="D7" s="44" t="s">
        <x:v>53</x:v>
      </x:c>
      <x:c r="E7" s="90"/>
      <x:c r="F7" s="80"/>
    </x:row>
    <x:row r="8" spans="1:5" ht="23.10000000000000142109" customHeight="1">
      <x:c r="A8" s="77" t="s">
        <x:v>30</x:v>
      </x:c>
      <x:c r="B8" s="50">
        <x:f>C8+D8+E8</x:f>
        <x:v>6178</x:v>
      </x:c>
      <x:c r="C8" s="52">
        <x:v>749</x:v>
      </x:c>
      <x:c r="D8" s="46">
        <x:v>5429</x:v>
      </x:c>
      <x:c r="E8" s="82"/>
    </x:row>
    <x:row r="9" spans="1:5" ht="23.10000000000000142109" customHeight="1">
      <x:c r="A9" s="61" t="s">
        <x:v>27</x:v>
      </x:c>
      <x:c r="B9" s="62">
        <x:f>C9+D9+E9</x:f>
        <x:v>39438</x:v>
      </x:c>
      <x:c r="C9" s="63">
        <x:v>4147</x:v>
      </x:c>
      <x:c r="D9" s="63">
        <x:v>35291</x:v>
      </x:c>
      <x:c r="E9" s="89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10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12</x:v>
      </x:c>
    </x:row>
    <x:row r="13" spans="1:5" ht="23.10000000000000142109" customHeight="1">
      <x:c r="A13" s="78" t="s">
        <x:v>65</x:v>
      </x:c>
      <x:c r="B13" s="53" t="s">
        <x:v>56</x:v>
      </x:c>
      <x:c r="C13" s="79" t="s">
        <x:v>60</x:v>
      </x:c>
      <x:c r="D13" s="53" t="s">
        <x:v>19</x:v>
      </x:c>
      <x:c r="E13" s="81" t="s">
        <x:v>47</x:v>
      </x:c>
    </x:row>
    <x:row r="14" spans="1:5" ht="23.10000000000000142109" customHeight="1">
      <x:c r="A14" s="77" t="s">
        <x:v>30</x:v>
      </x:c>
      <x:c r="B14" s="47">
        <x:f>SUM(C14:D14)</x:f>
        <x:v>37</x:v>
      </x:c>
      <x:c r="C14" s="57">
        <x:v>23</x:v>
      </x:c>
      <x:c r="D14" s="66">
        <x:v>14</x:v>
      </x:c>
      <x:c r="E14" s="83" t="s">
        <x:v>23</x:v>
      </x:c>
    </x:row>
    <x:row r="15" spans="1:5" ht="23.10000000000000142109" customHeight="1">
      <x:c r="A15" s="64" t="s">
        <x:v>27</x:v>
      </x:c>
      <x:c r="B15" s="65">
        <x:f>SUM(C15:D15)</x:f>
        <x:v>220</x:v>
      </x:c>
      <x:c r="C15" s="57">
        <x:v>129</x:v>
      </x:c>
      <x:c r="D15" s="66">
        <x:v>91</x:v>
      </x:c>
      <x:c r="E15" s="84"/>
    </x:row>
    <x:row r="16" ht="30" customHeight="1"/>
    <x:row r="17" spans="1:5" ht="20.10000000000000142109" customHeight="1">
      <x:c r="A17" s="41" t="s">
        <x:v>13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9</x:v>
      </x:c>
    </x:row>
    <x:row r="19" spans="1:5" ht="23.10000000000000142109" customHeight="1">
      <x:c r="A19" s="133" t="s">
        <x:v>65</x:v>
      </x:c>
      <x:c r="B19" s="135" t="s">
        <x:v>56</x:v>
      </x:c>
      <x:c r="C19" s="129" t="s">
        <x:v>66</x:v>
      </x:c>
      <x:c r="D19" s="137"/>
      <x:c r="E19" s="81"/>
    </x:row>
    <x:row r="20" spans="1:5" s="69" customFormat="1" ht="23.10000000000000142109" customHeight="1">
      <x:c r="A20" s="134"/>
      <x:c r="B20" s="136"/>
      <x:c r="C20" s="91" t="s">
        <x:v>60</x:v>
      </x:c>
      <x:c r="D20" s="92" t="s">
        <x:v>19</x:v>
      </x:c>
      <x:c r="E20" s="93"/>
    </x:row>
    <x:row r="21" spans="1:5" ht="23.10000000000000142109" customHeight="1">
      <x:c r="A21" s="77" t="s">
        <x:v>30</x:v>
      </x:c>
      <x:c r="B21" s="45">
        <x:f>SUM(C21:E21)</x:f>
        <x:v>3393</x:v>
      </x:c>
      <x:c r="C21" s="58">
        <x:v>2133</x:v>
      </x:c>
      <x:c r="D21" s="67">
        <x:v>1260</x:v>
      </x:c>
      <x:c r="E21" s="85"/>
    </x:row>
    <x:row r="22" spans="1:5" ht="23.10000000000000142109" customHeight="1">
      <x:c r="A22" s="64" t="s">
        <x:v>27</x:v>
      </x:c>
      <x:c r="B22" s="65">
        <x:f>SUM(C22:E22)</x:f>
        <x:v>19173</x:v>
      </x:c>
      <x:c r="C22" s="58">
        <x:v>11438</x:v>
      </x:c>
      <x:c r="D22" s="67">
        <x:v>7735</x:v>
      </x:c>
      <x:c r="E22" s="86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4"/>
  <x:sheetViews>
    <x:sheetView topLeftCell="A1" zoomScaleNormal="100" zoomScaleSheetLayoutView="100" workbookViewId="0">
      <x:selection activeCell="Q21" activeCellId="0" sqref="Q21:Q21"/>
    </x:sheetView>
  </x:sheetViews>
  <x:sheetFormatPr defaultColWidth="9.00390625" defaultRowHeight="16.39999999999999857891"/>
  <x:cols>
    <x:col min="1" max="8" width="10.75" customWidth="1"/>
    <x:col min="9" max="9" width="24.5" style="102" customWidth="1"/>
    <x:col min="10" max="10" width="9.00390625" bestFit="1" customWidth="1"/>
  </x:cols>
  <x:sheetData>
    <x:row r="1" spans="1:14" ht="36.25">
      <x:c r="A1" s="138" t="s">
        <x:v>40</x:v>
      </x:c>
      <x:c r="B1" s="138"/>
      <x:c r="C1" s="138"/>
      <x:c r="D1" s="138"/>
      <x:c r="E1" s="138"/>
      <x:c r="F1" s="138"/>
      <x:c r="G1" s="138"/>
      <x:c r="H1" s="138"/>
      <x:c r="I1" s="138"/>
      <x:c r="J1" s="18"/>
      <x:c r="K1" s="18"/>
      <x:c r="L1" s="18"/>
      <x:c r="M1" s="18"/>
      <x:c r="N1" s="18"/>
    </x:row>
    <x:row r="2" spans="1:14" ht="20.64999999999999857891">
      <x:c r="A2" s="126" t="s">
        <x:v>42</x:v>
      </x:c>
      <x:c r="B2" s="126"/>
      <x:c r="C2" s="126"/>
      <x:c r="D2" s="126"/>
      <x:c r="E2" s="126"/>
      <x:c r="F2" s="126"/>
      <x:c r="G2" s="126"/>
      <x:c r="H2" s="126"/>
      <x:c r="I2" s="126"/>
      <x:c r="J2" s="17"/>
      <x:c r="K2" s="17"/>
      <x:c r="L2" s="17"/>
      <x:c r="M2" s="17"/>
      <x:c r="N2" s="17"/>
    </x:row>
    <x:row r="4" spans="1:9" ht="16.5" customHeight="1">
      <x:c r="A4" s="139" t="s">
        <x:v>11</x:v>
      </x:c>
      <x:c r="B4" s="141" t="s">
        <x:v>39</x:v>
      </x:c>
      <x:c r="C4" s="141"/>
      <x:c r="D4" s="141"/>
      <x:c r="E4" s="141"/>
      <x:c r="F4" s="141"/>
      <x:c r="G4" s="141"/>
      <x:c r="H4" s="141"/>
      <x:c r="I4" s="142"/>
    </x:row>
    <x:row r="5" spans="1:9">
      <x:c r="A5" s="140"/>
      <x:c r="B5" s="143" t="s">
        <x:v>34</x:v>
      </x:c>
      <x:c r="C5" s="143"/>
      <x:c r="D5" s="143"/>
      <x:c r="E5" s="143"/>
      <x:c r="F5" s="143"/>
      <x:c r="G5" s="143"/>
      <x:c r="H5" s="143"/>
      <x:c r="I5" s="144"/>
    </x:row>
    <x:row r="6" spans="1:11">
      <x:c r="A6" t="s">
        <x:v>4</x:v>
      </x:c>
      <x:c r="K6" s="114"/>
    </x:row>
    <x:row r="7" spans="1:11">
      <x:c r="A7" s="145" t="s">
        <x:v>65</x:v>
      </x:c>
      <x:c r="B7" s="147" t="s">
        <x:v>20</x:v>
      </x:c>
      <x:c r="C7" s="149" t="s">
        <x:v>28</x:v>
      </x:c>
      <x:c r="D7" s="150"/>
      <x:c r="E7" s="150"/>
      <x:c r="F7" s="150" t="s">
        <x:v>53</x:v>
      </x:c>
      <x:c r="G7" s="150"/>
      <x:c r="H7" s="150"/>
      <x:c r="I7" s="151" t="s">
        <x:v>47</x:v>
      </x:c>
      <x:c r="K7" s="115"/>
    </x:row>
    <x:row r="8" spans="1:9" ht="15.75" customHeight="1">
      <x:c r="A8" s="146"/>
      <x:c r="B8" s="148"/>
      <x:c r="C8" s="16" t="s">
        <x:v>49</x:v>
      </x:c>
      <x:c r="D8" s="15" t="s">
        <x:v>19</x:v>
      </x:c>
      <x:c r="E8" s="14" t="s">
        <x:v>55</x:v>
      </x:c>
      <x:c r="F8" s="15" t="s">
        <x:v>60</x:v>
      </x:c>
      <x:c r="G8" s="15" t="s">
        <x:v>19</x:v>
      </x:c>
      <x:c r="H8" s="14" t="s">
        <x:v>55</x:v>
      </x:c>
      <x:c r="I8" s="152"/>
    </x:row>
    <x:row r="9" spans="1:12">
      <x:c r="A9" s="96">
        <x:v>46144</x:v>
      </x:c>
      <x:c r="B9" s="97">
        <x:f>E9+H9</x:f>
        <x:v>234.19999999999999</x:v>
      </x:c>
      <x:c r="C9" s="97">
        <x:v>21</x:v>
      </x:c>
      <x:c r="D9" s="97">
        <x:v>11</x:v>
      </x:c>
      <x:c r="E9" s="100">
        <x:f>SUM(C9:D9)</x:f>
        <x:v>32</x:v>
      </x:c>
      <x:c r="F9" s="99">
        <x:f>SUM(K9*0.6)</x:f>
        <x:v>100.8</x:v>
      </x:c>
      <x:c r="G9" s="99">
        <x:f>SUM(L9*0.6)</x:f>
        <x:v>101.39999999999999</x:v>
      </x:c>
      <x:c r="H9" s="95">
        <x:f>SUM(F9:G9)</x:f>
        <x:v>202.19999999999999</x:v>
      </x:c>
      <x:c r="I9" s="107" t="s">
        <x:v>37</x:v>
      </x:c>
      <x:c r="J9" s="108"/>
      <x:c r="K9" s="99">
        <x:v>168</x:v>
      </x:c>
      <x:c r="L9" s="99">
        <x:v>169</x:v>
      </x:c>
    </x:row>
    <x:row r="10" spans="1:12">
      <x:c r="A10" s="96">
        <x:v>46145</x:v>
      </x:c>
      <x:c r="B10" s="97">
        <x:f t="shared" ref="B10:B31" si="0">E10+H10</x:f>
        <x:v>301.60000000000002</x:v>
      </x:c>
      <x:c r="C10" s="98">
        <x:v>22</x:v>
      </x:c>
      <x:c r="D10" s="98">
        <x:v>15</x:v>
      </x:c>
      <x:c r="E10" s="100">
        <x:f t="shared" ref="E10:E31" si="1">SUM(C10:D10)</x:f>
        <x:v>37</x:v>
      </x:c>
      <x:c r="F10" s="99">
        <x:f t="shared" ref="F10:G31" si="2">SUM(K10*0.6)</x:f>
        <x:v>132</x:v>
      </x:c>
      <x:c r="G10" s="99">
        <x:f t="shared" si="2"/>
        <x:v>132.59999999999999</x:v>
      </x:c>
      <x:c r="H10" s="95">
        <x:f t="shared" ref="H10:H31" si="3">SUM(F10:G10)</x:f>
        <x:v>264.60000000000002</x:v>
      </x:c>
      <x:c r="I10" s="107" t="s">
        <x:v>45</x:v>
      </x:c>
      <x:c r="K10" s="99">
        <x:v>220</x:v>
      </x:c>
      <x:c r="L10" s="99">
        <x:v>221</x:v>
      </x:c>
    </x:row>
    <x:row r="11" spans="1:12">
      <x:c r="A11" s="96">
        <x:v>46146</x:v>
      </x:c>
      <x:c r="B11" s="97">
        <x:f t="shared" si="0"/>
        <x:v>288.79999999999995</x:v>
      </x:c>
      <x:c r="C11" s="98">
        <x:v>16</x:v>
      </x:c>
      <x:c r="D11" s="98">
        <x:v>10</x:v>
      </x:c>
      <x:c r="E11" s="100">
        <x:f t="shared" si="1"/>
        <x:v>26</x:v>
      </x:c>
      <x:c r="F11" s="99">
        <x:f t="shared" si="2"/>
        <x:v>129.59999999999999</x:v>
      </x:c>
      <x:c r="G11" s="99">
        <x:f t="shared" si="2"/>
        <x:v>133.19999999999999</x:v>
      </x:c>
      <x:c r="H11" s="95">
        <x:f t="shared" si="3"/>
        <x:v>262.79999999999995</x:v>
      </x:c>
      <x:c r="I11" s="113" t="s">
        <x:v>17</x:v>
      </x:c>
      <x:c r="K11" s="99">
        <x:v>216</x:v>
      </x:c>
      <x:c r="L11" s="99">
        <x:v>222</x:v>
      </x:c>
    </x:row>
    <x:row r="12" spans="1:12">
      <x:c r="A12" s="96">
        <x:v>46148</x:v>
      </x:c>
      <x:c r="B12" s="97">
        <x:f t="shared" si="0"/>
        <x:v>272</x:v>
      </x:c>
      <x:c r="C12" s="97">
        <x:v>15</x:v>
      </x:c>
      <x:c r="D12" s="97">
        <x:v>11</x:v>
      </x:c>
      <x:c r="E12" s="100">
        <x:f t="shared" si="1"/>
        <x:v>26</x:v>
      </x:c>
      <x:c r="F12" s="99">
        <x:f t="shared" si="2"/>
        <x:v>122.39999999999999</x:v>
      </x:c>
      <x:c r="G12" s="99">
        <x:f t="shared" si="2"/>
        <x:v>123.59999999999999</x:v>
      </x:c>
      <x:c r="H12" s="95">
        <x:f t="shared" si="3"/>
        <x:v>246</x:v>
      </x:c>
      <x:c r="I12" s="112" t="s">
        <x:v>58</x:v>
      </x:c>
      <x:c r="K12" s="99">
        <x:v>204</x:v>
      </x:c>
      <x:c r="L12" s="99">
        <x:v>206</x:v>
      </x:c>
    </x:row>
    <x:row r="13" spans="1:12">
      <x:c r="A13" s="96">
        <x:v>46149</x:v>
      </x:c>
      <x:c r="B13" s="97">
        <x:f t="shared" si="0"/>
        <x:v>247.80000000000001</x:v>
      </x:c>
      <x:c r="C13" s="98">
        <x:v>26</x:v>
      </x:c>
      <x:c r="D13" s="98">
        <x:v>10</x:v>
      </x:c>
      <x:c r="E13" s="100">
        <x:f t="shared" si="1"/>
        <x:v>36</x:v>
      </x:c>
      <x:c r="F13" s="99">
        <x:f t="shared" si="2"/>
        <x:v>105</x:v>
      </x:c>
      <x:c r="G13" s="99">
        <x:f t="shared" si="2"/>
        <x:v>106.8</x:v>
      </x:c>
      <x:c r="H13" s="95">
        <x:f t="shared" si="3"/>
        <x:v>211.80000000000001</x:v>
      </x:c>
      <x:c r="I13" s="107" t="s">
        <x:v>54</x:v>
      </x:c>
      <x:c r="K13" s="99">
        <x:v>175</x:v>
      </x:c>
      <x:c r="L13" s="99">
        <x:v>178</x:v>
      </x:c>
    </x:row>
    <x:row r="14" spans="1:12">
      <x:c r="A14" s="96">
        <x:v>46151</x:v>
      </x:c>
      <x:c r="B14" s="97">
        <x:f t="shared" si="0"/>
        <x:v>514.79999999999995</x:v>
      </x:c>
      <x:c r="C14" s="97">
        <x:v>22</x:v>
      </x:c>
      <x:c r="D14" s="97">
        <x:v>17</x:v>
      </x:c>
      <x:c r="E14" s="100">
        <x:f t="shared" si="1"/>
        <x:v>39</x:v>
      </x:c>
      <x:c r="F14" s="99">
        <x:f t="shared" si="2"/>
        <x:v>238.19999999999999</x:v>
      </x:c>
      <x:c r="G14" s="99">
        <x:f t="shared" si="2"/>
        <x:v>237.59999999999999</x:v>
      </x:c>
      <x:c r="H14" s="95">
        <x:f t="shared" si="3"/>
        <x:v>475.79999999999995</x:v>
      </x:c>
      <x:c r="I14" s="107" t="s">
        <x:v>15</x:v>
      </x:c>
      <x:c r="K14" s="99">
        <x:v>397</x:v>
      </x:c>
      <x:c r="L14" s="99">
        <x:v>396</x:v>
      </x:c>
    </x:row>
    <x:row r="15" spans="1:12" s="116" customFormat="1">
      <x:c r="A15" s="117">
        <x:v>46152</x:v>
      </x:c>
      <x:c r="B15" s="118">
        <x:f t="shared" si="0"/>
        <x:v>267.19999999999999</x:v>
      </x:c>
      <x:c r="C15" s="118">
        <x:v>24</x:v>
      </x:c>
      <x:c r="D15" s="118">
        <x:v>17</x:v>
      </x:c>
      <x:c r="E15" s="100">
        <x:f t="shared" si="1"/>
        <x:v>41</x:v>
      </x:c>
      <x:c r="F15" s="99">
        <x:f t="shared" si="2"/>
        <x:v>112.2</x:v>
      </x:c>
      <x:c r="G15" s="99">
        <x:f t="shared" si="2"/>
        <x:v>114</x:v>
      </x:c>
      <x:c r="H15" s="95">
        <x:f t="shared" si="3"/>
        <x:v>226.19999999999999</x:v>
      </x:c>
      <x:c r="I15" s="120" t="s">
        <x:v>16</x:v>
      </x:c>
      <x:c r="K15" s="119">
        <x:v>187</x:v>
      </x:c>
      <x:c r="L15" s="119">
        <x:v>190</x:v>
      </x:c>
    </x:row>
    <x:row r="16" spans="1:12">
      <x:c r="A16" s="96">
        <x:v>46153</x:v>
      </x:c>
      <x:c r="B16" s="97">
        <x:f t="shared" si="0"/>
        <x:v>273.80000000000001</x:v>
      </x:c>
      <x:c r="C16" s="97">
        <x:v>13</x:v>
      </x:c>
      <x:c r="D16" s="97">
        <x:v>7</x:v>
      </x:c>
      <x:c r="E16" s="100">
        <x:f t="shared" si="1"/>
        <x:v>20</x:v>
      </x:c>
      <x:c r="F16" s="99">
        <x:f t="shared" si="2"/>
        <x:v>125.39999999999999</x:v>
      </x:c>
      <x:c r="G16" s="99">
        <x:f t="shared" si="2"/>
        <x:v>128.40000000000001</x:v>
      </x:c>
      <x:c r="H16" s="95">
        <x:f t="shared" si="3"/>
        <x:v>253.80000000000001</x:v>
      </x:c>
      <x:c r="I16" s="107" t="s">
        <x:v>6</x:v>
      </x:c>
      <x:c r="K16" s="99">
        <x:v>209</x:v>
      </x:c>
      <x:c r="L16" s="99">
        <x:v>214</x:v>
      </x:c>
    </x:row>
    <x:row r="17" spans="1:12">
      <x:c r="A17" s="96">
        <x:v>46154</x:v>
      </x:c>
      <x:c r="B17" s="97">
        <x:f t="shared" si="0"/>
        <x:v>290.39999999999998</x:v>
      </x:c>
      <x:c r="C17" s="101">
        <x:v>12</x:v>
      </x:c>
      <x:c r="D17" s="98">
        <x:v>6</x:v>
      </x:c>
      <x:c r="E17" s="100">
        <x:f t="shared" si="1"/>
        <x:v>18</x:v>
      </x:c>
      <x:c r="F17" s="99">
        <x:f t="shared" si="2"/>
        <x:v>133.19999999999999</x:v>
      </x:c>
      <x:c r="G17" s="99">
        <x:f t="shared" si="2"/>
        <x:v>139.19999999999999</x:v>
      </x:c>
      <x:c r="H17" s="95">
        <x:f t="shared" si="3"/>
        <x:v>272.39999999999998</x:v>
      </x:c>
      <x:c r="I17" s="107" t="s">
        <x:v>59</x:v>
      </x:c>
      <x:c r="K17" s="99">
        <x:v>222</x:v>
      </x:c>
      <x:c r="L17" s="99">
        <x:v>232</x:v>
      </x:c>
    </x:row>
    <x:row r="18" spans="1:12" s="94" customFormat="1">
      <x:c r="A18" s="96">
        <x:v>46155</x:v>
      </x:c>
      <x:c r="B18" s="97">
        <x:f t="shared" si="0"/>
        <x:v>250</x:v>
      </x:c>
      <x:c r="C18" s="97">
        <x:v>6</x:v>
      </x:c>
      <x:c r="D18" s="97">
        <x:v>4</x:v>
      </x:c>
      <x:c r="E18" s="100">
        <x:f t="shared" si="1"/>
        <x:v>10</x:v>
      </x:c>
      <x:c r="F18" s="99">
        <x:f t="shared" si="2"/>
        <x:v>111</x:v>
      </x:c>
      <x:c r="G18" s="99">
        <x:f t="shared" si="2"/>
        <x:v>129</x:v>
      </x:c>
      <x:c r="H18" s="95">
        <x:f t="shared" si="3"/>
        <x:v>240</x:v>
      </x:c>
      <x:c r="I18" s="122" t="s">
        <x:v>43</x:v>
      </x:c>
      <x:c r="J18" s="109"/>
      <x:c r="K18" s="99">
        <x:v>185</x:v>
      </x:c>
      <x:c r="L18" s="99">
        <x:v>215</x:v>
      </x:c>
    </x:row>
    <x:row r="19" spans="1:12">
      <x:c r="A19" s="96">
        <x:v>46156</x:v>
      </x:c>
      <x:c r="B19" s="97">
        <x:f t="shared" si="0"/>
        <x:v>282.39999999999998</x:v>
      </x:c>
      <x:c r="C19" s="97">
        <x:v>20</x:v>
      </x:c>
      <x:c r="D19" s="97">
        <x:v>11</x:v>
      </x:c>
      <x:c r="E19" s="100">
        <x:f t="shared" si="1"/>
        <x:v>31</x:v>
      </x:c>
      <x:c r="F19" s="99">
        <x:f t="shared" si="2"/>
        <x:v>121.19999999999999</x:v>
      </x:c>
      <x:c r="G19" s="99">
        <x:f t="shared" si="2"/>
        <x:v>130.19999999999999</x:v>
      </x:c>
      <x:c r="H19" s="95">
        <x:f t="shared" si="3"/>
        <x:v>251.39999999999998</x:v>
      </x:c>
      <x:c r="I19" s="113" t="s">
        <x:v>54</x:v>
      </x:c>
      <x:c r="K19" s="99">
        <x:v>202</x:v>
      </x:c>
      <x:c r="L19" s="99">
        <x:v>217</x:v>
      </x:c>
    </x:row>
    <x:row r="20" spans="1:12">
      <x:c r="A20" s="96">
        <x:v>46158</x:v>
      </x:c>
      <x:c r="B20" s="97">
        <x:f t="shared" si="0"/>
        <x:v>206.59999999999999</x:v>
      </x:c>
      <x:c r="C20" s="97">
        <x:v>36</x:v>
      </x:c>
      <x:c r="D20" s="97">
        <x:v>20</x:v>
      </x:c>
      <x:c r="E20" s="100">
        <x:f t="shared" si="1"/>
        <x:v>56</x:v>
      </x:c>
      <x:c r="F20" s="99">
        <x:f t="shared" si="2"/>
        <x:v>72.599999999999994</x:v>
      </x:c>
      <x:c r="G20" s="99">
        <x:f t="shared" si="2"/>
        <x:v>78</x:v>
      </x:c>
      <x:c r="H20" s="95">
        <x:f t="shared" si="3"/>
        <x:v>150.59999999999999</x:v>
      </x:c>
      <x:c r="I20" s="121" t="s">
        <x:v>31</x:v>
      </x:c>
      <x:c r="K20" s="99">
        <x:v>121</x:v>
      </x:c>
      <x:c r="L20" s="99">
        <x:v>130</x:v>
      </x:c>
    </x:row>
    <x:row r="21" spans="1:12" s="69" customFormat="1">
      <x:c r="A21" s="96">
        <x:v>46159</x:v>
      </x:c>
      <x:c r="B21" s="97">
        <x:f t="shared" si="0"/>
        <x:v>274</x:v>
      </x:c>
      <x:c r="C21" s="97">
        <x:v>27</x:v>
      </x:c>
      <x:c r="D21" s="97">
        <x:v>16</x:v>
      </x:c>
      <x:c r="E21" s="100">
        <x:f t="shared" si="1"/>
        <x:v>43</x:v>
      </x:c>
      <x:c r="F21" s="99">
        <x:f t="shared" si="2"/>
        <x:v>114</x:v>
      </x:c>
      <x:c r="G21" s="99">
        <x:f t="shared" si="2"/>
        <x:v>117</x:v>
      </x:c>
      <x:c r="H21" s="95">
        <x:f t="shared" si="3"/>
        <x:v>231</x:v>
      </x:c>
      <x:c r="I21" s="107" t="s">
        <x:v>44</x:v>
      </x:c>
      <x:c r="K21" s="99">
        <x:v>190</x:v>
      </x:c>
      <x:c r="L21" s="99">
        <x:v>195</x:v>
      </x:c>
    </x:row>
    <x:row r="22" spans="1:12" s="69" customFormat="1">
      <x:c r="A22" s="96">
        <x:v>46160</x:v>
      </x:c>
      <x:c r="B22" s="97">
        <x:f t="shared" si="0"/>
        <x:v>245.39999999999998</x:v>
      </x:c>
      <x:c r="C22" s="97">
        <x:v>19</x:v>
      </x:c>
      <x:c r="D22" s="97">
        <x:v>14</x:v>
      </x:c>
      <x:c r="E22" s="100">
        <x:f t="shared" si="1"/>
        <x:v>33</x:v>
      </x:c>
      <x:c r="F22" s="99">
        <x:f t="shared" si="2"/>
        <x:v>103.8</x:v>
      </x:c>
      <x:c r="G22" s="99">
        <x:f t="shared" si="2"/>
        <x:v>108.59999999999999</x:v>
      </x:c>
      <x:c r="H22" s="95">
        <x:f t="shared" si="3"/>
        <x:v>212.39999999999998</x:v>
      </x:c>
      <x:c r="I22" s="107" t="s">
        <x:v>29</x:v>
      </x:c>
      <x:c r="K22" s="99">
        <x:v>173</x:v>
      </x:c>
      <x:c r="L22" s="99">
        <x:v>181</x:v>
      </x:c>
    </x:row>
    <x:row r="23" spans="1:12" s="69" customFormat="1">
      <x:c r="A23" s="96">
        <x:v>46161</x:v>
      </x:c>
      <x:c r="B23" s="97">
        <x:f t="shared" si="0"/>
        <x:v>275.60000000000002</x:v>
      </x:c>
      <x:c r="C23" s="97">
        <x:v>18</x:v>
      </x:c>
      <x:c r="D23" s="97">
        <x:v>8</x:v>
      </x:c>
      <x:c r="E23" s="100">
        <x:f t="shared" si="1"/>
        <x:v>26</x:v>
      </x:c>
      <x:c r="F23" s="99">
        <x:f t="shared" si="2"/>
        <x:v>121.8</x:v>
      </x:c>
      <x:c r="G23" s="99">
        <x:f t="shared" si="2"/>
        <x:v>127.8</x:v>
      </x:c>
      <x:c r="H23" s="95">
        <x:f t="shared" si="3"/>
        <x:v>249.59999999999999</x:v>
      </x:c>
      <x:c r="I23" s="111" t="s">
        <x:v>59</x:v>
      </x:c>
      <x:c r="K23" s="99">
        <x:v>203</x:v>
      </x:c>
      <x:c r="L23" s="99">
        <x:v>213</x:v>
      </x:c>
    </x:row>
    <x:row r="24" spans="1:12" s="94" customFormat="1">
      <x:c r="A24" s="96">
        <x:v>46162</x:v>
      </x:c>
      <x:c r="B24" s="97">
        <x:f t="shared" si="0"/>
        <x:v>199.39999999999998</x:v>
      </x:c>
      <x:c r="C24" s="97">
        <x:v>10</x:v>
      </x:c>
      <x:c r="D24" s="97">
        <x:v>7</x:v>
      </x:c>
      <x:c r="E24" s="100">
        <x:f t="shared" si="1"/>
        <x:v>17</x:v>
      </x:c>
      <x:c r="F24" s="99">
        <x:f t="shared" si="2"/>
        <x:v>86.399999999999991</x:v>
      </x:c>
      <x:c r="G24" s="99">
        <x:f t="shared" si="2"/>
        <x:v>96</x:v>
      </x:c>
      <x:c r="H24" s="95">
        <x:f t="shared" si="3"/>
        <x:v>182.39999999999998</x:v>
      </x:c>
      <x:c r="I24" s="107" t="s">
        <x:v>33</x:v>
      </x:c>
      <x:c r="K24" s="99">
        <x:v>144</x:v>
      </x:c>
      <x:c r="L24" s="99">
        <x:v>160</x:v>
      </x:c>
    </x:row>
    <x:row r="25" spans="1:12" s="94" customFormat="1">
      <x:c r="A25" s="96">
        <x:v>46163</x:v>
      </x:c>
      <x:c r="B25" s="97">
        <x:f t="shared" si="0"/>
        <x:v>155.19999999999999</x:v>
      </x:c>
      <x:c r="C25" s="97">
        <x:v>10</x:v>
      </x:c>
      <x:c r="D25" s="97">
        <x:v>6</x:v>
      </x:c>
      <x:c r="E25" s="100">
        <x:f t="shared" si="1"/>
        <x:v>16</x:v>
      </x:c>
      <x:c r="F25" s="99">
        <x:f t="shared" si="2"/>
        <x:v>65.399999999999991</x:v>
      </x:c>
      <x:c r="G25" s="99">
        <x:f t="shared" si="2"/>
        <x:v>73.799999999999997</x:v>
      </x:c>
      <x:c r="H25" s="95">
        <x:f t="shared" si="3"/>
        <x:v>139.19999999999999</x:v>
      </x:c>
      <x:c r="I25" s="123" t="s">
        <x:v>26</x:v>
      </x:c>
      <x:c r="K25" s="99">
        <x:v>109</x:v>
      </x:c>
      <x:c r="L25" s="99">
        <x:v>123</x:v>
      </x:c>
    </x:row>
    <x:row r="26" spans="1:12" s="94" customFormat="1">
      <x:c r="A26" s="96">
        <x:v>46165</x:v>
      </x:c>
      <x:c r="B26" s="97">
        <x:f t="shared" si="0"/>
        <x:v>242</x:v>
      </x:c>
      <x:c r="C26" s="97">
        <x:v>25</x:v>
      </x:c>
      <x:c r="D26" s="97">
        <x:v>22</x:v>
      </x:c>
      <x:c r="E26" s="100">
        <x:f t="shared" si="1"/>
        <x:v>47</x:v>
      </x:c>
      <x:c r="F26" s="99">
        <x:f t="shared" si="2"/>
        <x:v>95.399999999999991</x:v>
      </x:c>
      <x:c r="G26" s="99">
        <x:f t="shared" si="2"/>
        <x:v>99.599999999999994</x:v>
      </x:c>
      <x:c r="H26" s="95">
        <x:f t="shared" si="3"/>
        <x:v>195</x:v>
      </x:c>
      <x:c r="I26" s="107" t="s">
        <x:v>36</x:v>
      </x:c>
      <x:c r="K26" s="99">
        <x:v>159</x:v>
      </x:c>
      <x:c r="L26" s="99">
        <x:v>166</x:v>
      </x:c>
    </x:row>
    <x:row r="27" spans="1:12" s="94" customFormat="1">
      <x:c r="A27" s="96">
        <x:v>46168</x:v>
      </x:c>
      <x:c r="B27" s="97">
        <x:f t="shared" si="0"/>
        <x:v>271.19999999999999</x:v>
      </x:c>
      <x:c r="C27" s="97">
        <x:v>15</x:v>
      </x:c>
      <x:c r="D27" s="97">
        <x:v>9</x:v>
      </x:c>
      <x:c r="E27" s="100">
        <x:f t="shared" si="1"/>
        <x:v>24</x:v>
      </x:c>
      <x:c r="F27" s="99">
        <x:f t="shared" si="2"/>
        <x:v>121.19999999999999</x:v>
      </x:c>
      <x:c r="G27" s="99">
        <x:f t="shared" si="2"/>
        <x:v>126</x:v>
      </x:c>
      <x:c r="H27" s="95">
        <x:f t="shared" si="3"/>
        <x:v>247.19999999999999</x:v>
      </x:c>
      <x:c r="I27" s="107" t="s">
        <x:v>59</x:v>
      </x:c>
      <x:c r="J27" s="110"/>
      <x:c r="K27" s="99">
        <x:v>202</x:v>
      </x:c>
      <x:c r="L27" s="99">
        <x:v>210</x:v>
      </x:c>
    </x:row>
    <x:row r="28" spans="1:12" s="94" customFormat="1">
      <x:c r="A28" s="96">
        <x:v>46169</x:v>
      </x:c>
      <x:c r="B28" s="97">
        <x:f t="shared" si="0"/>
        <x:v>241</x:v>
      </x:c>
      <x:c r="C28" s="97">
        <x:v>17</x:v>
      </x:c>
      <x:c r="D28" s="97">
        <x:v>8</x:v>
      </x:c>
      <x:c r="E28" s="100">
        <x:f t="shared" si="1"/>
        <x:v>25</x:v>
      </x:c>
      <x:c r="F28" s="99">
        <x:f t="shared" si="2"/>
        <x:v>105</x:v>
      </x:c>
      <x:c r="G28" s="99">
        <x:f t="shared" si="2"/>
        <x:v>111</x:v>
      </x:c>
      <x:c r="H28" s="95">
        <x:f t="shared" si="3"/>
        <x:v>216</x:v>
      </x:c>
      <x:c r="I28" s="113" t="s">
        <x:v>5</x:v>
      </x:c>
      <x:c r="K28" s="99">
        <x:v>175</x:v>
      </x:c>
      <x:c r="L28" s="99">
        <x:v>185</x:v>
      </x:c>
    </x:row>
    <x:row r="29" spans="1:12" s="94" customFormat="1">
      <x:c r="A29" s="96">
        <x:v>46170</x:v>
      </x:c>
      <x:c r="B29" s="97">
        <x:f t="shared" si="0"/>
        <x:v>319.19999999999999</x:v>
      </x:c>
      <x:c r="C29" s="97">
        <x:v>22</x:v>
      </x:c>
      <x:c r="D29" s="97">
        <x:v>11</x:v>
      </x:c>
      <x:c r="E29" s="100">
        <x:f t="shared" si="1"/>
        <x:v>33</x:v>
      </x:c>
      <x:c r="F29" s="99">
        <x:f t="shared" si="2"/>
        <x:v>140.40000000000001</x:v>
      </x:c>
      <x:c r="G29" s="99">
        <x:f t="shared" si="2"/>
        <x:v>145.79999999999998</x:v>
      </x:c>
      <x:c r="H29" s="95">
        <x:f t="shared" si="3"/>
        <x:v>286.19999999999999</x:v>
      </x:c>
      <x:c r="I29" s="107" t="s">
        <x:v>21</x:v>
      </x:c>
      <x:c r="K29" s="99">
        <x:v>234</x:v>
      </x:c>
      <x:c r="L29" s="99">
        <x:v>243</x:v>
      </x:c>
    </x:row>
    <x:row r="30" spans="1:12" s="69" customFormat="1">
      <x:c r="A30" s="96">
        <x:v>46172</x:v>
      </x:c>
      <x:c r="B30" s="97">
        <x:f t="shared" si="0"/>
        <x:v>243.59999999999999</x:v>
      </x:c>
      <x:c r="C30" s="97">
        <x:v>34</x:v>
      </x:c>
      <x:c r="D30" s="97">
        <x:v>20</x:v>
      </x:c>
      <x:c r="E30" s="100">
        <x:f t="shared" si="1"/>
        <x:v>54</x:v>
      </x:c>
      <x:c r="F30" s="99">
        <x:f t="shared" si="2"/>
        <x:v>90.599999999999994</x:v>
      </x:c>
      <x:c r="G30" s="99">
        <x:f t="shared" si="2"/>
        <x:v>99</x:v>
      </x:c>
      <x:c r="H30" s="95">
        <x:f t="shared" si="3"/>
        <x:v>189.59999999999999</x:v>
      </x:c>
      <x:c r="I30" s="124" t="s">
        <x:v>3</x:v>
      </x:c>
      <x:c r="K30" s="99">
        <x:v>151</x:v>
      </x:c>
      <x:c r="L30" s="99">
        <x:v>165</x:v>
      </x:c>
    </x:row>
    <x:row r="31" spans="1:12" s="69" customFormat="1">
      <x:c r="A31" s="96">
        <x:v>46173</x:v>
      </x:c>
      <x:c r="B31" s="97">
        <x:f t="shared" si="0"/>
        <x:v>281.60000000000002</x:v>
      </x:c>
      <x:c r="C31" s="97">
        <x:v>35</x:v>
      </x:c>
      <x:c r="D31" s="97">
        <x:v>24</x:v>
      </x:c>
      <x:c r="E31" s="100">
        <x:f t="shared" si="1"/>
        <x:v>59</x:v>
      </x:c>
      <x:c r="F31" s="99">
        <x:f t="shared" si="2"/>
        <x:v>108.59999999999999</x:v>
      </x:c>
      <x:c r="G31" s="99">
        <x:f t="shared" si="2"/>
        <x:v>114</x:v>
      </x:c>
      <x:c r="H31" s="95">
        <x:f t="shared" si="3"/>
        <x:v>222.59999999999999</x:v>
      </x:c>
      <x:c r="I31" s="107" t="s">
        <x:v>38</x:v>
      </x:c>
      <x:c r="K31" s="99">
        <x:v>181</x:v>
      </x:c>
      <x:c r="L31" s="99">
        <x:v>190</x:v>
      </x:c>
    </x:row>
    <x:row r="32" spans="1:9">
      <x:c r="A32" s="24" t="s">
        <x:v>22</x:v>
      </x:c>
      <x:c r="B32" s="25">
        <x:f t="shared" ref="B32:H32" si="4">SUM(B9:B31)</x:f>
        <x:v>6177.8000000000002</x:v>
      </x:c>
      <x:c r="C32" s="25">
        <x:f>SUM(C9:C31)</x:f>
        <x:v>465</x:v>
      </x:c>
      <x:c r="D32" s="25">
        <x:f t="shared" si="4"/>
        <x:v>284</x:v>
      </x:c>
      <x:c r="E32" s="25">
        <x:f>SUM(E9:E31)</x:f>
        <x:v>749</x:v>
      </x:c>
      <x:c r="F32" s="25">
        <x:f t="shared" si="4"/>
        <x:v>2656.1999999999998</x:v>
      </x:c>
      <x:c r="G32" s="25">
        <x:f t="shared" si="4"/>
        <x:v>2772.5999999999999</x:v>
      </x:c>
      <x:c r="H32" s="25">
        <x:f t="shared" si="4"/>
        <x:v>5428.8000000000002</x:v>
      </x:c>
      <x:c r="I32" s="103"/>
    </x:row>
    <x:row r="33" spans="1:9">
      <x:c r="A33" t="s">
        <x:v>14</x:v>
      </x:c>
      <x:c r="I33" s="104"/>
    </x:row>
    <x:row r="34" spans="1:9">
      <x:c r="A34" s="153" t="s">
        <x:v>52</x:v>
      </x:c>
      <x:c r="B34" s="155" t="s">
        <x:v>25</x:v>
      </x:c>
      <x:c r="C34" s="157" t="s">
        <x:v>28</x:v>
      </x:c>
      <x:c r="D34" s="158"/>
      <x:c r="E34" s="158"/>
      <x:c r="F34" s="158" t="s">
        <x:v>53</x:v>
      </x:c>
      <x:c r="G34" s="158"/>
      <x:c r="H34" s="158"/>
      <x:c r="I34" s="159" t="s">
        <x:v>47</x:v>
      </x:c>
    </x:row>
    <x:row r="35" spans="1:9">
      <x:c r="A35" s="154"/>
      <x:c r="B35" s="156"/>
      <x:c r="C35" s="11" t="s">
        <x:v>60</x:v>
      </x:c>
      <x:c r="D35" s="15" t="s">
        <x:v>19</x:v>
      </x:c>
      <x:c r="E35" s="10" t="s">
        <x:v>55</x:v>
      </x:c>
      <x:c r="F35" s="9" t="s">
        <x:v>60</x:v>
      </x:c>
      <x:c r="G35" s="15" t="s">
        <x:v>19</x:v>
      </x:c>
      <x:c r="H35" s="9" t="s">
        <x:v>55</x:v>
      </x:c>
      <x:c r="I35" s="160"/>
    </x:row>
    <x:row r="36" spans="1:9">
      <x:c r="A36" s="54" t="s">
        <x:v>0</x:v>
      </x:c>
      <x:c r="B36" s="5">
        <x:f t="shared" ref="B36:B45" si="5">SUM(E36+H36)</x:f>
        <x:v>8139</x:v>
      </x:c>
      <x:c r="C36" s="4">
        <x:v>508</x:v>
      </x:c>
      <x:c r="D36" s="3">
        <x:v>291</x:v>
      </x:c>
      <x:c r="E36" s="8">
        <x:f t="shared" ref="E36:E46" si="6">SUM(C36:D36)</x:f>
        <x:v>799</x:v>
      </x:c>
      <x:c r="F36" s="2">
        <x:v>3382</x:v>
      </x:c>
      <x:c r="G36" s="2">
        <x:v>3958</x:v>
      </x:c>
      <x:c r="H36" s="8">
        <x:f>SUM(F36:G36)</x:f>
        <x:v>7340</x:v>
      </x:c>
      <x:c r="I36" s="87"/>
    </x:row>
    <x:row r="37" spans="1:9">
      <x:c r="A37" s="54" t="s">
        <x:v>1</x:v>
      </x:c>
      <x:c r="B37" s="5">
        <x:f t="shared" si="5"/>
        <x:v>9498</x:v>
      </x:c>
      <x:c r="C37" s="4">
        <x:v>460</x:v>
      </x:c>
      <x:c r="D37" s="3">
        <x:v>319</x:v>
      </x:c>
      <x:c r="E37" s="8">
        <x:f t="shared" si="6"/>
        <x:v>779</x:v>
      </x:c>
      <x:c r="F37" s="19">
        <x:v>4242</x:v>
      </x:c>
      <x:c r="G37" s="5">
        <x:v>4477</x:v>
      </x:c>
      <x:c r="H37" s="8">
        <x:f t="shared" ref="H37:H38" si="7">SUM(F37:G37)</x:f>
        <x:v>8719</x:v>
      </x:c>
      <x:c r="I37" s="87"/>
    </x:row>
    <x:row r="38" spans="1:9">
      <x:c r="A38" s="54" t="s">
        <x:v>2</x:v>
      </x:c>
      <x:c r="B38" s="5">
        <x:f t="shared" si="5"/>
        <x:v>7643</x:v>
      </x:c>
      <x:c r="C38" s="13">
        <x:v>546</x:v>
      </x:c>
      <x:c r="D38" s="12">
        <x:v>339</x:v>
      </x:c>
      <x:c r="E38" s="8">
        <x:f t="shared" si="6"/>
        <x:v>885</x:v>
      </x:c>
      <x:c r="F38" s="12">
        <x:v>3303</x:v>
      </x:c>
      <x:c r="G38" s="12">
        <x:v>3455</x:v>
      </x:c>
      <x:c r="H38" s="8">
        <x:f t="shared" si="7"/>
        <x:v>6758</x:v>
      </x:c>
      <x:c r="I38" s="60"/>
    </x:row>
    <x:row r="39" spans="1:9">
      <x:c r="A39" s="54" t="s">
        <x:v>64</x:v>
      </x:c>
      <x:c r="B39" s="5">
        <x:f>SUM(E39+H39)</x:f>
        <x:v>7980</x:v>
      </x:c>
      <x:c r="C39" s="21">
        <x:v>584</x:v>
      </x:c>
      <x:c r="D39" s="19">
        <x:v>351</x:v>
      </x:c>
      <x:c r="E39" s="8">
        <x:f t="shared" si="6"/>
        <x:v>935</x:v>
      </x:c>
      <x:c r="F39" s="19">
        <x:v>3410</x:v>
      </x:c>
      <x:c r="G39" s="19">
        <x:v>3635</x:v>
      </x:c>
      <x:c r="H39" s="20">
        <x:f>SUM(F39:G39)</x:f>
        <x:v>7045</x:v>
      </x:c>
      <x:c r="I39" s="60"/>
    </x:row>
    <x:row r="40" spans="1:9">
      <x:c r="A40" s="54" t="s">
        <x:v>61</x:v>
      </x:c>
      <x:c r="B40" s="76">
        <x:f t="shared" si="5"/>
        <x:v>6178</x:v>
      </x:c>
      <x:c r="C40" s="71">
        <x:v>465</x:v>
      </x:c>
      <x:c r="D40" s="70">
        <x:v>284</x:v>
      </x:c>
      <x:c r="E40" s="8">
        <x:f t="shared" si="6"/>
        <x:v>749</x:v>
      </x:c>
      <x:c r="F40" s="72">
        <x:v>2656</x:v>
      </x:c>
      <x:c r="G40" s="72">
        <x:v>2773</x:v>
      </x:c>
      <x:c r="H40" s="73">
        <x:f>SUM(F40:G40)</x:f>
        <x:v>5429</x:v>
      </x:c>
      <x:c r="I40" s="60"/>
    </x:row>
    <x:row r="41" spans="1:9">
      <x:c r="A41" s="54" t="s">
        <x:v>48</x:v>
      </x:c>
      <x:c r="B41" s="76">
        <x:f t="shared" si="5"/>
        <x:v>0</x:v>
      </x:c>
      <x:c r="C41" s="21"/>
      <x:c r="D41" s="19"/>
      <x:c r="E41" s="8">
        <x:f t="shared" si="6"/>
        <x:v>0</x:v>
      </x:c>
      <x:c r="F41" s="19"/>
      <x:c r="G41" s="19"/>
      <x:c r="H41" s="73">
        <x:f>SUM(F41:G41)</x:f>
        <x:v>0</x:v>
      </x:c>
      <x:c r="I41" s="60"/>
    </x:row>
    <x:row r="42" spans="1:9">
      <x:c r="A42" s="54" t="s">
        <x:v>51</x:v>
      </x:c>
      <x:c r="B42" s="76">
        <x:f t="shared" si="5"/>
        <x:v>0</x:v>
      </x:c>
      <x:c r="C42" s="4"/>
      <x:c r="D42" s="3"/>
      <x:c r="E42" s="8">
        <x:f t="shared" si="6"/>
        <x:v>0</x:v>
      </x:c>
      <x:c r="F42" s="2"/>
      <x:c r="G42" s="2"/>
      <x:c r="H42" s="73">
        <x:f t="shared" ref="H42:H46" si="8">SUM(F42:G42)</x:f>
        <x:v>0</x:v>
      </x:c>
      <x:c r="I42" s="87"/>
    </x:row>
    <x:row r="43" spans="1:9">
      <x:c r="A43" s="54" t="s">
        <x:v>67</x:v>
      </x:c>
      <x:c r="B43" s="5">
        <x:f t="shared" si="5"/>
        <x:v>0</x:v>
      </x:c>
      <x:c r="C43" s="4"/>
      <x:c r="D43" s="3"/>
      <x:c r="E43" s="8">
        <x:f t="shared" si="6"/>
        <x:v>0</x:v>
      </x:c>
      <x:c r="F43" s="2"/>
      <x:c r="G43" s="2"/>
      <x:c r="H43" s="8">
        <x:f t="shared" si="8"/>
        <x:v>0</x:v>
      </x:c>
      <x:c r="I43" s="87"/>
    </x:row>
    <x:row r="44" spans="1:9">
      <x:c r="A44" s="54" t="s">
        <x:v>46</x:v>
      </x:c>
      <x:c r="B44" s="76">
        <x:f t="shared" si="5"/>
        <x:v>0</x:v>
      </x:c>
      <x:c r="C44" s="4"/>
      <x:c r="D44" s="3"/>
      <x:c r="E44" s="8">
        <x:f t="shared" si="6"/>
        <x:v>0</x:v>
      </x:c>
      <x:c r="F44" s="2"/>
      <x:c r="G44" s="2"/>
      <x:c r="H44" s="8">
        <x:f t="shared" si="8"/>
        <x:v>0</x:v>
      </x:c>
      <x:c r="I44" s="87"/>
    </x:row>
    <x:row r="45" spans="1:9">
      <x:c r="A45" s="54" t="s">
        <x:v>68</x:v>
      </x:c>
      <x:c r="B45" s="76">
        <x:f t="shared" si="5"/>
        <x:v>0</x:v>
      </x:c>
      <x:c r="C45" s="4"/>
      <x:c r="D45" s="3"/>
      <x:c r="E45" s="8">
        <x:f t="shared" si="6"/>
        <x:v>0</x:v>
      </x:c>
      <x:c r="F45" s="2"/>
      <x:c r="G45" s="2"/>
      <x:c r="H45" s="8">
        <x:f t="shared" si="8"/>
        <x:v>0</x:v>
      </x:c>
      <x:c r="I45" s="87"/>
    </x:row>
    <x:row r="46" spans="1:9">
      <x:c r="A46" s="54" t="s">
        <x:v>50</x:v>
      </x:c>
      <x:c r="B46" s="5">
        <x:f>SUM(E46+H46)</x:f>
        <x:v>0</x:v>
      </x:c>
      <x:c r="C46" s="4"/>
      <x:c r="D46" s="3"/>
      <x:c r="E46" s="8">
        <x:f t="shared" si="6"/>
        <x:v>0</x:v>
      </x:c>
      <x:c r="F46" s="2"/>
      <x:c r="G46" s="2"/>
      <x:c r="H46" s="8">
        <x:f t="shared" si="8"/>
        <x:v>0</x:v>
      </x:c>
      <x:c r="I46" s="87"/>
    </x:row>
    <x:row r="47" spans="1:9">
      <x:c r="A47" s="36" t="s">
        <x:v>62</x:v>
      </x:c>
      <x:c r="B47" s="26">
        <x:f>SUM(E47+H47)</x:f>
        <x:v>0</x:v>
      </x:c>
      <x:c r="C47" s="27"/>
      <x:c r="D47" s="28"/>
      <x:c r="E47" s="8">
        <x:f>SUM(C47:D47)</x:f>
        <x:v>0</x:v>
      </x:c>
      <x:c r="F47" s="30"/>
      <x:c r="G47" s="30"/>
      <x:c r="H47" s="29">
        <x:f>SUM(F47:G47)</x:f>
        <x:v>0</x:v>
      </x:c>
      <x:c r="I47" s="105"/>
    </x:row>
    <x:row r="48" spans="1:9" ht="19.5" customHeight="1">
      <x:c r="A48" s="31" t="s">
        <x:v>7</x:v>
      </x:c>
      <x:c r="B48" s="35">
        <x:f>SUM(B36:B47)</x:f>
        <x:v>39438</x:v>
      </x:c>
      <x:c r="C48" s="34">
        <x:f>SUM(C36:C47)</x:f>
        <x:v>2563</x:v>
      </x:c>
      <x:c r="D48" s="34">
        <x:f t="shared" ref="D48:G48" si="9">SUM(D36:D47)</x:f>
        <x:v>1584</x:v>
      </x:c>
      <x:c r="E48" s="34">
        <x:f t="shared" si="9"/>
        <x:v>4147</x:v>
      </x:c>
      <x:c r="F48" s="34">
        <x:f t="shared" si="9"/>
        <x:v>16993</x:v>
      </x:c>
      <x:c r="G48" s="34">
        <x:f t="shared" si="9"/>
        <x:v>18298</x:v>
      </x:c>
      <x:c r="H48" s="59">
        <x:f>SUM(H36:H47)</x:f>
        <x:v>35291</x:v>
      </x:c>
      <x:c r="I48" s="106"/>
    </x:row>
    <x:row r="49" spans="1:1">
      <x:c r="A49" t="s">
        <x:v>32</x:v>
      </x:c>
    </x:row>
    <x:row r="50" spans="1:6">
      <x:c r="A50" s="145" t="s">
        <x:v>52</x:v>
      </x:c>
      <x:c r="B50" s="161" t="s">
        <x:v>18</x:v>
      </x:c>
      <x:c r="C50" s="163" t="s">
        <x:v>24</x:v>
      </x:c>
      <x:c r="D50" s="164"/>
      <x:c r="E50" s="157"/>
      <x:c r="F50" s="165" t="s">
        <x:v>47</x:v>
      </x:c>
    </x:row>
    <x:row r="51" spans="1:6">
      <x:c r="A51" s="146"/>
      <x:c r="B51" s="162"/>
      <x:c r="C51" s="7" t="s">
        <x:v>60</x:v>
      </x:c>
      <x:c r="D51" s="15" t="s">
        <x:v>19</x:v>
      </x:c>
      <x:c r="E51" s="6" t="s">
        <x:v>63</x:v>
      </x:c>
      <x:c r="F51" s="156"/>
    </x:row>
    <x:row r="52" spans="1:6">
      <x:c r="A52" s="22" t="s">
        <x:v>0</x:v>
      </x:c>
      <x:c r="B52" s="5">
        <x:f t="shared" ref="B52:B63" si="10">SUM(C52:D52)</x:f>
        <x:v>4028</x:v>
      </x:c>
      <x:c r="C52" s="4">
        <x:v>2325</x:v>
      </x:c>
      <x:c r="D52" s="3">
        <x:v>1703</x:v>
      </x:c>
      <x:c r="E52" s="2"/>
      <x:c r="F52" s="87"/>
    </x:row>
    <x:row r="53" spans="1:6">
      <x:c r="A53" s="22" t="s">
        <x:v>1</x:v>
      </x:c>
      <x:c r="B53" s="5">
        <x:f t="shared" si="10"/>
        <x:v>3789</x:v>
      </x:c>
      <x:c r="C53" s="4">
        <x:v>2126</x:v>
      </x:c>
      <x:c r="D53" s="3">
        <x:v>1663</x:v>
      </x:c>
      <x:c r="E53" s="2"/>
      <x:c r="F53" s="1"/>
    </x:row>
    <x:row r="54" spans="1:6">
      <x:c r="A54" s="22" t="s">
        <x:v>2</x:v>
      </x:c>
      <x:c r="B54" s="76">
        <x:f t="shared" si="10"/>
        <x:v>4101</x:v>
      </x:c>
      <x:c r="C54" s="4">
        <x:v>2429</x:v>
      </x:c>
      <x:c r="D54" s="3">
        <x:v>1672</x:v>
      </x:c>
      <x:c r="E54" s="2"/>
      <x:c r="F54" s="60"/>
    </x:row>
    <x:row r="55" spans="1:6">
      <x:c r="A55" s="22" t="s">
        <x:v>64</x:v>
      </x:c>
      <x:c r="B55" s="76">
        <x:f t="shared" si="10"/>
        <x:v>3862</x:v>
      </x:c>
      <x:c r="C55" s="4">
        <x:v>2425</x:v>
      </x:c>
      <x:c r="D55" s="3">
        <x:v>1437</x:v>
      </x:c>
      <x:c r="E55" s="2"/>
      <x:c r="F55" s="1"/>
    </x:row>
    <x:row r="56" spans="1:6">
      <x:c r="A56" s="22" t="s">
        <x:v>61</x:v>
      </x:c>
      <x:c r="B56" s="76">
        <x:f t="shared" si="10"/>
        <x:v>3393</x:v>
      </x:c>
      <x:c r="C56" s="75">
        <x:v>2133</x:v>
      </x:c>
      <x:c r="D56" s="74">
        <x:v>1260</x:v>
      </x:c>
      <x:c r="E56" s="2"/>
      <x:c r="F56" s="1"/>
    </x:row>
    <x:row r="57" spans="1:6">
      <x:c r="A57" s="22" t="s">
        <x:v>48</x:v>
      </x:c>
      <x:c r="B57" s="76">
        <x:f t="shared" si="10"/>
        <x:v>0</x:v>
      </x:c>
      <x:c r="C57" s="4"/>
      <x:c r="D57" s="3"/>
      <x:c r="E57" s="2"/>
      <x:c r="F57" s="1"/>
    </x:row>
    <x:row r="58" spans="1:6">
      <x:c r="A58" s="22" t="s">
        <x:v>51</x:v>
      </x:c>
      <x:c r="B58" s="76">
        <x:f t="shared" si="10"/>
        <x:v>0</x:v>
      </x:c>
      <x:c r="C58" s="4"/>
      <x:c r="D58" s="3"/>
      <x:c r="E58" s="2"/>
      <x:c r="F58" s="87"/>
    </x:row>
    <x:row r="59" spans="1:6">
      <x:c r="A59" s="22" t="s">
        <x:v>67</x:v>
      </x:c>
      <x:c r="B59" s="76">
        <x:f t="shared" si="10"/>
        <x:v>0</x:v>
      </x:c>
      <x:c r="C59" s="4"/>
      <x:c r="D59" s="3"/>
      <x:c r="E59" s="2"/>
      <x:c r="F59" s="1"/>
    </x:row>
    <x:row r="60" spans="1:6">
      <x:c r="A60" s="22" t="s">
        <x:v>46</x:v>
      </x:c>
      <x:c r="B60" s="76">
        <x:f t="shared" si="10"/>
        <x:v>0</x:v>
      </x:c>
      <x:c r="C60" s="4"/>
      <x:c r="D60" s="3"/>
      <x:c r="E60" s="2"/>
      <x:c r="F60" s="1"/>
    </x:row>
    <x:row r="61" spans="1:6">
      <x:c r="A61" s="22" t="s">
        <x:v>68</x:v>
      </x:c>
      <x:c r="B61" s="76">
        <x:f t="shared" si="10"/>
        <x:v>0</x:v>
      </x:c>
      <x:c r="C61" s="4"/>
      <x:c r="D61" s="3"/>
      <x:c r="E61" s="2"/>
      <x:c r="F61" s="1"/>
    </x:row>
    <x:row r="62" spans="1:6">
      <x:c r="A62" s="22" t="s">
        <x:v>50</x:v>
      </x:c>
      <x:c r="B62" s="76">
        <x:f t="shared" si="10"/>
        <x:v>0</x:v>
      </x:c>
      <x:c r="C62" s="4"/>
      <x:c r="D62" s="3"/>
      <x:c r="E62" s="2"/>
      <x:c r="F62" s="1"/>
    </x:row>
    <x:row r="63" spans="1:6">
      <x:c r="A63" s="36" t="s">
        <x:v>62</x:v>
      </x:c>
      <x:c r="B63" s="76">
        <x:f t="shared" si="10"/>
        <x:v>0</x:v>
      </x:c>
      <x:c r="C63" s="27"/>
      <x:c r="D63" s="28"/>
      <x:c r="E63" s="30"/>
      <x:c r="F63" s="23"/>
    </x:row>
    <x:row r="64" spans="1:6">
      <x:c r="A64" s="31" t="s">
        <x:v>7</x:v>
      </x:c>
      <x:c r="B64" s="35">
        <x:f>SUM(B52:B63)</x:f>
        <x:v>19173</x:v>
      </x:c>
      <x:c r="C64" s="34">
        <x:f>SUM(C52:C63)</x:f>
        <x:v>11438</x:v>
      </x:c>
      <x:c r="D64" s="32">
        <x:f>SUM(D52:D63)</x:f>
        <x:v>7735</x:v>
      </x:c>
      <x:c r="E64" s="32"/>
      <x:c r="F64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4:A35"/>
    <x:mergeCell ref="B34:B35"/>
    <x:mergeCell ref="C34:E34"/>
    <x:mergeCell ref="F34:H34"/>
    <x:mergeCell ref="I34:I35"/>
    <x:mergeCell ref="A50:A51"/>
    <x:mergeCell ref="B50:B51"/>
    <x:mergeCell ref="C50:E50"/>
    <x:mergeCell ref="F50:F51"/>
  </x:mergeCells>
  <x:pageMargins left="0.69972223043441772461" right="0.69972223043441772461" top="0.75" bottom="0.75" header="0.30000001192092895508" footer="0.30000001192092895508"/>
  <x:pageSetup paperSize="9" scale="59" firstPageNumber="1" fitToWidth="1" fitToHeight="1" orientation="portrait" usePrinterDefaults="1" blackAndWhite="0" draft="0" useFirstPageNumber="0" horizontalDpi="600" verticalDpi="600" copies="1"/>
  <x:rowBreaks count="1" manualBreakCount="1">
    <x:brk id="65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13498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1300</cp:revision>
  <cp:lastPrinted>2025-12-31T08:30:37.874</cp:lastPrinted>
  <dcterms:created xsi:type="dcterms:W3CDTF">2022-02-08T01:25:51.000</dcterms:created>
  <dcterms:modified xsi:type="dcterms:W3CDTF">2026-06-02T05:54:28.951</dcterms:modified>
  <cp:version>1200.0100.01</cp:version>
</cp:coreProperties>
</file>