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60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송현작은도서관2\Desktop\송현작은도서관 업무사항\통계\2026년\"/>
    </mc:Choice>
  </mc:AlternateContent>
  <x:bookViews>
    <x:workbookView xWindow="0" yWindow="0" windowWidth="28545" windowHeight="11340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<x:sst xmlns:r="http://schemas.openxmlformats.org/officeDocument/2006/relationships" xmlns:c="http://schemas.openxmlformats.org/drawingml/2006/chart" xmlns:x="http://schemas.openxmlformats.org/spreadsheetml/2006/main" count="104" uniqueCount="54">
  <x:si>
    <x:t>9월  통계</x:t>
  </x:si>
  <x:si>
    <x:t>▣ 이용자 통계</x:t>
  </x:si>
  <x:si>
    <x:t>▣ 일별 이용자 현황</x:t>
  </x:si>
  <x:si>
    <x:t>스마트도서관 통계포함</x:t>
  </x:si>
  <x:si>
    <x:t>▣ 대출자료통계</x:t>
  </x:si>
  <x:si>
    <x:t>스마트도서관(일반)</x:t>
  </x:si>
  <x:si>
    <x:t>▣ 회원가입 통계</x:t>
  </x:si>
  <x:si>
    <x:t>▣ 월별 이용자 현황</x:t>
  </x:si>
  <x:si>
    <x:t>주  요
업무내용</x:t>
  </x:si>
  <x:si>
    <x:t>2026년 총계</x:t>
  </x:si>
  <x:si>
    <x:t xml:space="preserve">   [단위 : 권]</x:t>
  </x:si>
  <x:si>
    <x:t xml:space="preserve">   [단위 : 명]</x:t>
  </x:si>
  <x:si>
    <x:t>송현작은도서관 자료실 통계보고</x:t>
  </x:si>
  <x:si>
    <x:t>▣ 월별 대출자료 현황(전체자료실)</x:t>
  </x:si>
  <x:si>
    <x:t xml:space="preserve">   ○ 정기간행물 등록 및 관리</x:t>
  </x:si>
  <x:si>
    <x:t>총    계</x:t>
  </x:si>
  <x:si>
    <x:t>총계(권)</x:t>
  </x:si>
  <x:si>
    <x:t>어린이/아동</x:t>
  </x:si>
  <x:si>
    <x:t xml:space="preserve">합 계 </x:t>
  </x:si>
  <x:si>
    <x:t>스마트도서관</x:t>
  </x:si>
  <x:si>
    <x:t>총계
(명)</x:t>
  </x:si>
  <x:si>
    <x:t>대출자료</x:t>
  </x:si>
  <x:si>
    <x:t>관외 대출자</x:t>
  </x:si>
  <x:si>
    <x:t>반입회원 포함</x:t>
  </x:si>
  <x:si>
    <x:t>2026년계</x:t>
  </x:si>
  <x:si>
    <x:t>청소년/아동</x:t>
  </x:si>
  <x:si>
    <x:t>송현작은도서관 이용통계</x:t>
  </x:si>
  <x:si>
    <x:t>`</x:t>
  </x:si>
  <x:si>
    <x:t>일반</x:t>
  </x:si>
  <x:si>
    <x:t>대출자</x:t>
  </x:si>
  <x:si>
    <x:t>자료실</x:t>
  </x:si>
  <x:si>
    <x:t>3월</x:t>
  </x:si>
  <x:si>
    <x:t>9월</x:t>
  </x:si>
  <x:si>
    <x:t>일자별</x:t>
  </x:si>
  <x:si>
    <x:t>일 반</x:t>
  </x:si>
  <x:si>
    <x:t>5월</x:t>
  </x:si>
  <x:si>
    <x:t>10월</x:t>
  </x:si>
  <x:si>
    <x:t>열람자</x:t>
  </x:si>
  <x:si>
    <x:t>기타</x:t>
  </x:si>
  <x:si>
    <x:t>8월</x:t>
  </x:si>
  <x:si>
    <x:t>4월</x:t>
  </x:si>
  <x:si>
    <x:t>11월</x:t>
  </x:si>
  <x:si>
    <x:t>비고</x:t>
  </x:si>
  <x:si>
    <x:t>소계</x:t>
  </x:si>
  <x:si>
    <x:t>2월</x:t>
  </x:si>
  <x:si>
    <x:t>총계</x:t>
  </x:si>
  <x:si>
    <x:t>12월</x:t>
  </x:si>
  <x:si>
    <x:t>6월</x:t>
  </x:si>
  <x:si>
    <x:t>월별</x:t>
  </x:si>
  <x:si>
    <x:t>1월</x:t>
  </x:si>
  <x:si>
    <x:t>7월</x:t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</x:si>
  <x:si>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</x:si>
  <x:si>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t>2026.09.01[화] ~ 09.30[수]</x:t>
  </x:si>
  <x:si>
    <x:t>2026. 09.01 ~ 09.30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</x:si>
</x:sst>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</x:font>
    <x:font>
      <x:name val="맑은 고딕"/>
      <x:sz val="10"/>
      <x:color rgb="ff002060"/>
      <x:b val="1"/>
    </x:font>
    <x:font>
      <x:name val="맑은 고딕"/>
      <x:sz val="10"/>
      <x:color rgb="ffff000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55">
    <x:xf numFmtId="0" fontId="0" fillId="0" borderId="0" xfId="0" applyNumberFormat="1">
      <x:alignment horizontal="general" vertical="center"/>
    </x:xf>
    <x:xf numFmtId="0" fontId="7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7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0" fillId="0" borderId="0" xfId="0" applyNumberFormat="1" applyBorder="1">
      <x:alignment horizontal="general" vertical="center"/>
    </x:xf>
    <x:xf numFmtId="0" fontId="7" fillId="0" borderId="0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0" fillId="0" borderId="0" xfId="0" applyNumberFormat="1" applyFont="1" applyBorder="1" applyAlignment="1" applyProtection="1">
      <x:alignment horizontal="general" vertical="center"/>
      <x:protection locked="0"/>
    </x:xf>
    <x:xf numFmtId="0" fontId="11" fillId="0" borderId="0" xfId="0" applyNumberFormat="1" applyFont="1" applyBorder="1" applyAlignment="1">
      <x:alignment horizontal="general" vertical="center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0" fontId="7" fillId="0" borderId="4" xfId="0" applyNumberFormat="1" applyFont="1" applyBorder="1" applyAlignment="1" applyProtection="1">
      <x:alignment horizontal="general" vertical="center" shrinkToFit="1"/>
      <x:protection locked="0"/>
    </x:xf>
    <x:xf numFmtId="41" fontId="7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7" fillId="0" borderId="6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7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7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7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9" xfId="0" applyNumberFormat="1" applyFont="1" applyBorder="1" applyAlignment="1" applyProtection="1">
      <x:alignment horizontal="general" vertical="center" shrinkToFit="1"/>
      <x:protection locked="0"/>
    </x:xf>
    <x:xf numFmtId="0" fontId="13" fillId="0" borderId="6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7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8" fillId="7" borderId="10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7" borderId="11" xfId="0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12" xfId="1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1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6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1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14" fillId="0" borderId="0" xfId="0" applyNumberFormat="1" applyFont="1">
      <x:alignment horizontal="general" vertical="center"/>
    </x:xf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4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4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0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0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5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5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6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6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6" fillId="0" borderId="18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7" borderId="19" xfId="0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2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9" borderId="2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9" borderId="2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21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21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2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2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0" fontId="10" fillId="0" borderId="0" xfId="0" applyNumberFormat="1" applyFont="1" applyAlignment="1" applyProtection="1">
      <x:alignment horizontal="general" vertical="center"/>
      <x:protection locked="0"/>
    </x:xf>
    <x:xf numFmtId="41" fontId="17" fillId="9" borderId="24" xfId="1" applyNumberFormat="1" applyFont="1" applyFill="1" applyBorder="1" applyAlignment="1" applyProtection="1">
      <x:alignment horizontal="general" vertical="center" shrinkToFit="1"/>
      <x:protection locked="0"/>
    </x:xf>
    <x:xf numFmtId="41" fontId="17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0" fontId="7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7" fillId="10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0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28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28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7" fillId="9" borderId="29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31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31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0" xfId="2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0" xfId="2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0" fontId="6" fillId="0" borderId="0" xfId="4" applyNumberFormat="1">
      <x:alignment horizontal="general" vertical="center"/>
    </x:xf>
    <x:xf numFmtId="0" fontId="7" fillId="0" borderId="1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4" borderId="0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0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7" borderId="1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7" borderId="1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7" fillId="0" borderId="11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164" fontId="18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7" fillId="0" borderId="0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1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6" fillId="4" borderId="3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1" fillId="0" borderId="17" xfId="0" applyNumberFormat="1" applyFont="1" applyBorder="1" applyAlignment="1" applyProtection="1">
      <x:alignment horizontal="general" vertical="center"/>
      <x:protection locked="0"/>
    </x:xf>
    <x:xf numFmtId="0" fontId="21" fillId="0" borderId="27" xfId="0" applyNumberFormat="1" applyFont="1" applyBorder="1" applyAlignment="1" applyProtection="1">
      <x:alignment horizontal="general" vertical="center"/>
      <x:protection locked="0"/>
    </x:xf>
    <x:xf numFmtId="0" fontId="22" fillId="0" borderId="2" xfId="0" applyNumberFormat="1" applyFont="1" applyBorder="1" applyAlignment="1" applyProtection="1">
      <x:alignment horizontal="general" vertical="center"/>
      <x:protection locked="0"/>
    </x:xf>
    <x:xf numFmtId="0" fontId="22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6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7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7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2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2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17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17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7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7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2"/>
    <x:cellStyle name="쉼표 [0] 2 2" xfId="3"/>
    <x:cellStyle name="경고문" xfId="4" builtinId="1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26"/>
  <x:sheetViews>
    <x:sheetView tabSelected="1" topLeftCell="A1" zoomScaleNormal="100" zoomScaleSheetLayoutView="100" workbookViewId="0">
      <x:selection activeCell="A4" activeCellId="0" sqref="A4:A4"/>
    </x:sheetView>
  </x:sheetViews>
  <x:sheetFormatPr defaultColWidth="9" defaultRowHeight="16.39999999999999857891"/>
  <x:cols>
    <x:col min="1" max="4" width="23.25" customWidth="1"/>
    <x:col min="5" max="5" width="23.25" style="72" customWidth="1"/>
    <x:col min="6" max="6" width="28" customWidth="1"/>
  </x:cols>
  <x:sheetData>
    <x:row r="1" spans="1:6" ht="47.25" customHeight="1">
      <x:c r="A1" s="114" t="s">
        <x:v>26</x:v>
      </x:c>
      <x:c r="B1" s="114"/>
      <x:c r="C1" s="114"/>
      <x:c r="D1" s="114"/>
      <x:c r="E1" s="114"/>
      <x:c r="F1" s="41"/>
    </x:row>
    <x:row r="2" spans="1:6" ht="30.75" customHeight="1">
      <x:c r="A2" s="115" t="s">
        <x:v>53</x:v>
      </x:c>
      <x:c r="B2" s="115"/>
      <x:c r="C2" s="115"/>
      <x:c r="D2" s="115"/>
      <x:c r="E2" s="115"/>
      <x:c r="F2" s="69"/>
    </x:row>
    <x:row r="3" spans="1:2" ht="20.25" customHeight="1">
      <x:c r="A3" s="42"/>
      <x:c r="B3" s="42"/>
    </x:row>
    <x:row r="4" spans="1:5" ht="20.10000000000000142109" customHeight="1">
      <x:c r="A4" s="43" t="s">
        <x:v>1</x:v>
      </x:c>
      <x:c r="B4" s="43"/>
      <x:c r="C4" s="44"/>
      <x:c r="D4" s="44"/>
      <x:c r="E4" s="44"/>
    </x:row>
    <x:row r="5" spans="1:6" ht="27" customHeight="1">
      <x:c r="A5" s="45"/>
      <x:c r="B5" s="45"/>
      <x:c r="C5" s="45"/>
      <x:c r="D5" s="45"/>
      <x:c r="E5" s="46" t="s">
        <x:v>11</x:v>
      </x:c>
      <x:c r="F5" s="46"/>
    </x:row>
    <x:row r="6" spans="1:5" ht="23.10000000000000142109" customHeight="1">
      <x:c r="A6" s="116" t="s">
        <x:v>33</x:v>
      </x:c>
      <x:c r="B6" s="118" t="s">
        <x:v>45</x:v>
      </x:c>
      <x:c r="C6" s="120" t="s">
        <x:v>30</x:v>
      </x:c>
      <x:c r="D6" s="121"/>
      <x:c r="E6" s="91" t="s">
        <x:v>19</x:v>
      </x:c>
    </x:row>
    <x:row r="7" spans="1:6" ht="23.10000000000000142109" customHeight="1">
      <x:c r="A7" s="117"/>
      <x:c r="B7" s="119"/>
      <x:c r="C7" s="54" t="s">
        <x:v>29</x:v>
      </x:c>
      <x:c r="D7" s="47" t="s">
        <x:v>37</x:v>
      </x:c>
      <x:c r="E7" s="93" t="s">
        <x:v>29</x:v>
      </x:c>
      <x:c r="F7" s="85"/>
    </x:row>
    <x:row r="8" spans="1:5" ht="23.10000000000000142109" customHeight="1">
      <x:c r="A8" s="81" t="s">
        <x:v>0</x:v>
      </x:c>
      <x:c r="B8" s="53">
        <x:f>C8+D8+E8</x:f>
        <x:v>2304</x:v>
      </x:c>
      <x:c r="C8" s="55">
        <x:v>420</x:v>
      </x:c>
      <x:c r="D8" s="49">
        <x:v>1792</x:v>
      </x:c>
      <x:c r="E8" s="87">
        <x:v>92</x:v>
      </x:c>
    </x:row>
    <x:row r="9" spans="1:6" ht="23.10000000000000142109" customHeight="1">
      <x:c r="A9" s="64" t="s">
        <x:v>24</x:v>
      </x:c>
      <x:c r="B9" s="65">
        <x:f>C9+D9+E9</x:f>
        <x:v>21082</x:v>
      </x:c>
      <x:c r="C9" s="66">
        <x:v>3670</x:v>
      </x:c>
      <x:c r="D9" s="66">
        <x:v>17024</x:v>
      </x:c>
      <x:c r="E9" s="92">
        <x:v>388</x:v>
      </x:c>
      <x:c r="F9" s="101"/>
    </x:row>
    <x:row r="10" spans="1:5" s="59" customFormat="1" ht="30" customHeight="1">
      <x:c r="A10" s="58"/>
      <x:c r="B10" s="52"/>
      <x:c r="C10" s="51"/>
      <x:c r="D10" s="51"/>
      <x:c r="E10" s="51"/>
    </x:row>
    <x:row r="11" spans="1:5" ht="20.10000000000000142109" customHeight="1">
      <x:c r="A11" s="44" t="s">
        <x:v>6</x:v>
      </x:c>
      <x:c r="B11" s="44"/>
      <x:c r="C11" s="44"/>
      <x:c r="D11" s="44"/>
      <x:c r="E11" s="44"/>
    </x:row>
    <x:row r="12" spans="1:5" ht="27" customHeight="1">
      <x:c r="A12" s="45"/>
      <x:c r="B12" s="45"/>
      <x:c r="C12" s="45"/>
      <x:c r="D12" s="45"/>
      <x:c r="E12" s="46" t="s">
        <x:v>11</x:v>
      </x:c>
    </x:row>
    <x:row r="13" spans="1:5" ht="23.10000000000000142109" customHeight="1">
      <x:c r="A13" s="83" t="s">
        <x:v>33</x:v>
      </x:c>
      <x:c r="B13" s="56" t="s">
        <x:v>45</x:v>
      </x:c>
      <x:c r="C13" s="84" t="s">
        <x:v>28</x:v>
      </x:c>
      <x:c r="D13" s="56" t="s">
        <x:v>17</x:v>
      </x:c>
      <x:c r="E13" s="86" t="s">
        <x:v>42</x:v>
      </x:c>
    </x:row>
    <x:row r="14" spans="1:5" ht="23.10000000000000142109" customHeight="1">
      <x:c r="A14" s="81" t="s">
        <x:v>0</x:v>
      </x:c>
      <x:c r="B14" s="50">
        <x:f>SUM(C14:D14)</x:f>
        <x:v>21</x:v>
      </x:c>
      <x:c r="C14" s="60">
        <x:v>18</x:v>
      </x:c>
      <x:c r="D14" s="68">
        <x:v>3</x:v>
      </x:c>
      <x:c r="E14" s="88" t="s">
        <x:v>23</x:v>
      </x:c>
    </x:row>
    <x:row r="15" spans="1:5" ht="23.10000000000000142109" customHeight="1">
      <x:c r="A15" s="64" t="s">
        <x:v>24</x:v>
      </x:c>
      <x:c r="B15" s="67">
        <x:f>C15+D15</x:f>
        <x:v>197</x:v>
      </x:c>
      <x:c r="C15" s="70">
        <x:v>153</x:v>
      </x:c>
      <x:c r="D15" s="71">
        <x:v>44</x:v>
      </x:c>
      <x:c r="E15" s="89"/>
    </x:row>
    <x:row r="16" ht="30" customHeight="1"/>
    <x:row r="17" spans="1:5" ht="20.10000000000000142109" customHeight="1">
      <x:c r="A17" s="44" t="s">
        <x:v>4</x:v>
      </x:c>
      <x:c r="B17" s="44"/>
      <x:c r="C17" s="44"/>
      <x:c r="D17" s="44"/>
      <x:c r="E17" s="44"/>
    </x:row>
    <x:row r="18" spans="1:5" ht="27" customHeight="1">
      <x:c r="A18" s="45"/>
      <x:c r="B18" s="45"/>
      <x:c r="C18" s="45"/>
      <x:c r="D18" s="45"/>
      <x:c r="E18" s="46" t="s">
        <x:v>10</x:v>
      </x:c>
    </x:row>
    <x:row r="19" spans="1:5" ht="23.10000000000000142109" customHeight="1">
      <x:c r="A19" s="122" t="s">
        <x:v>33</x:v>
      </x:c>
      <x:c r="B19" s="124" t="s">
        <x:v>45</x:v>
      </x:c>
      <x:c r="C19" s="118" t="s">
        <x:v>30</x:v>
      </x:c>
      <x:c r="D19" s="126"/>
      <x:c r="E19" s="86" t="s">
        <x:v>19</x:v>
      </x:c>
    </x:row>
    <x:row r="20" spans="1:5" s="72" customFormat="1" ht="23.10000000000000142109" customHeight="1">
      <x:c r="A20" s="123"/>
      <x:c r="B20" s="125"/>
      <x:c r="C20" s="94" t="s">
        <x:v>28</x:v>
      </x:c>
      <x:c r="D20" s="95" t="s">
        <x:v>17</x:v>
      </x:c>
      <x:c r="E20" s="96" t="s">
        <x:v>28</x:v>
      </x:c>
    </x:row>
    <x:row r="21" spans="1:5" ht="23.10000000000000142109" customHeight="1">
      <x:c r="A21" s="81" t="s">
        <x:v>0</x:v>
      </x:c>
      <x:c r="B21" s="48">
        <x:f>SUM(C21:E21)</x:f>
        <x:v>1535</x:v>
      </x:c>
      <x:c r="C21" s="110">
        <x:v>355</x:v>
      </x:c>
      <x:c r="D21" s="111">
        <x:v>1066</x:v>
      </x:c>
      <x:c r="E21" s="112">
        <x:v>114</x:v>
      </x:c>
    </x:row>
    <x:row r="22" spans="1:5" ht="23.10000000000000142109" customHeight="1">
      <x:c r="A22" s="64" t="s">
        <x:v>24</x:v>
      </x:c>
      <x:c r="B22" s="113">
        <x:f>SUM(C22:E22)</x:f>
        <x:v>12471</x:v>
      </x:c>
      <x:c r="C22" s="70">
        <x:v>3631</x:v>
      </x:c>
      <x:c r="D22" s="71">
        <x:v>8291</x:v>
      </x:c>
      <x:c r="E22" s="89">
        <x:v>549</x:v>
      </x:c>
    </x:row>
    <x:row r="26" spans="2:2">
      <x:c r="B26" t="s">
        <x:v>27</x:v>
      </x:c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0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P73"/>
  <x:sheetViews>
    <x:sheetView topLeftCell="A1" zoomScaleNormal="100" zoomScaleSheetLayoutView="100" workbookViewId="0">
      <x:selection activeCell="C14" activeCellId="0" sqref="C14:C14"/>
    </x:sheetView>
  </x:sheetViews>
  <x:sheetFormatPr defaultColWidth="9" defaultRowHeight="16.39999999999999857891"/>
  <x:cols>
    <x:col min="1" max="2" width="10.75" customWidth="1"/>
    <x:col min="3" max="3" width="12.5" customWidth="1"/>
    <x:col min="4" max="4" width="10.75" customWidth="1"/>
    <x:col min="5" max="5" width="10.75" style="72" customWidth="1"/>
    <x:col min="6" max="10" width="10.75" customWidth="1"/>
  </x:cols>
  <x:sheetData>
    <x:row r="1" spans="1:16" ht="36.25">
      <x:c r="A1" s="127" t="s">
        <x:v>12</x:v>
      </x:c>
      <x:c r="B1" s="127"/>
      <x:c r="C1" s="127"/>
      <x:c r="D1" s="127"/>
      <x:c r="E1" s="127"/>
      <x:c r="F1" s="127"/>
      <x:c r="G1" s="127"/>
      <x:c r="H1" s="127"/>
      <x:c r="I1" s="127"/>
      <x:c r="J1" s="127"/>
      <x:c r="K1" s="21"/>
      <x:c r="L1" s="21"/>
      <x:c r="M1" s="21"/>
      <x:c r="N1" s="21"/>
      <x:c r="O1" s="21"/>
      <x:c r="P1" s="21"/>
    </x:row>
    <x:row r="2" spans="1:16" ht="20.64999999999999857891">
      <x:c r="A2" s="115" t="s">
        <x:v>52</x:v>
      </x:c>
      <x:c r="B2" s="115"/>
      <x:c r="C2" s="115"/>
      <x:c r="D2" s="115"/>
      <x:c r="E2" s="115"/>
      <x:c r="F2" s="115"/>
      <x:c r="G2" s="115"/>
      <x:c r="H2" s="115"/>
      <x:c r="I2" s="115"/>
      <x:c r="J2" s="115"/>
      <x:c r="K2" s="20"/>
      <x:c r="L2" s="20"/>
      <x:c r="M2" s="20"/>
      <x:c r="N2" s="20"/>
      <x:c r="O2" s="20"/>
      <x:c r="P2" s="20"/>
    </x:row>
    <x:row r="4" spans="1:10" ht="16.5" customHeight="1">
      <x:c r="A4" s="128" t="s">
        <x:v>8</x:v>
      </x:c>
      <x:c r="B4" s="130" t="s">
        <x:v>51</x:v>
      </x:c>
      <x:c r="C4" s="130"/>
      <x:c r="D4" s="130"/>
      <x:c r="E4" s="130"/>
      <x:c r="F4" s="130"/>
      <x:c r="G4" s="130"/>
      <x:c r="H4" s="130"/>
      <x:c r="I4" s="130"/>
      <x:c r="J4" s="131"/>
    </x:row>
    <x:row r="5" spans="1:10">
      <x:c r="A5" s="129"/>
      <x:c r="B5" s="132" t="s">
        <x:v>14</x:v>
      </x:c>
      <x:c r="C5" s="132"/>
      <x:c r="D5" s="132"/>
      <x:c r="E5" s="132"/>
      <x:c r="F5" s="132"/>
      <x:c r="G5" s="132"/>
      <x:c r="H5" s="132"/>
      <x:c r="I5" s="132"/>
      <x:c r="J5" s="133"/>
    </x:row>
    <x:row r="6" spans="1:1">
      <x:c r="A6" t="s">
        <x:v>2</x:v>
      </x:c>
    </x:row>
    <x:row r="7" spans="1:10">
      <x:c r="A7" s="134" t="s">
        <x:v>33</x:v>
      </x:c>
      <x:c r="B7" s="136" t="s">
        <x:v>15</x:v>
      </x:c>
      <x:c r="C7" s="138" t="s">
        <x:v>22</x:v>
      </x:c>
      <x:c r="D7" s="139"/>
      <x:c r="E7" s="139"/>
      <x:c r="F7" s="139"/>
      <x:c r="G7" s="139" t="s">
        <x:v>37</x:v>
      </x:c>
      <x:c r="H7" s="139"/>
      <x:c r="I7" s="139"/>
      <x:c r="J7" s="140" t="s">
        <x:v>42</x:v>
      </x:c>
    </x:row>
    <x:row r="8" spans="1:10" ht="15.75" customHeight="1">
      <x:c r="A8" s="135"/>
      <x:c r="B8" s="137"/>
      <x:c r="C8" s="19" t="s">
        <x:v>34</x:v>
      </x:c>
      <x:c r="D8" s="47" t="s">
        <x:v>25</x:v>
      </x:c>
      <x:c r="E8" s="11" t="s">
        <x:v>5</x:v>
      </x:c>
      <x:c r="F8" s="17" t="s">
        <x:v>43</x:v>
      </x:c>
      <x:c r="G8" s="47" t="s">
        <x:v>28</x:v>
      </x:c>
      <x:c r="H8" s="47" t="s">
        <x:v>25</x:v>
      </x:c>
      <x:c r="I8" s="17" t="s">
        <x:v>43</x:v>
      </x:c>
      <x:c r="J8" s="141"/>
    </x:row>
    <x:row r="9" spans="1:11">
      <x:c r="A9" s="107">
        <x:v>46266</x:v>
      </x:c>
      <x:c r="B9" s="98">
        <x:f>F9+I9</x:f>
        <x:v>193</x:v>
      </x:c>
      <x:c r="C9" s="98">
        <x:v>22</x:v>
      </x:c>
      <x:c r="D9" s="98">
        <x:v>6</x:v>
      </x:c>
      <x:c r="E9" s="98">
        <x:v>13</x:v>
      </x:c>
      <x:c r="F9" s="99">
        <x:f>SUM(C9:E9)</x:f>
        <x:v>41</x:v>
      </x:c>
      <x:c r="G9" s="98">
        <x:v>93</x:v>
      </x:c>
      <x:c r="H9" s="98">
        <x:v>59</x:v>
      </x:c>
      <x:c r="I9" s="99">
        <x:f>SUM(G9:H9)</x:f>
        <x:v>152</x:v>
      </x:c>
      <x:c r="J9" s="6"/>
      <x:c r="K9" s="103"/>
    </x:row>
    <x:row r="10" spans="1:11">
      <x:c r="A10" s="107">
        <x:v>46267</x:v>
      </x:c>
      <x:c r="B10" s="98">
        <x:f>F10+I10</x:f>
        <x:v>87</x:v>
      </x:c>
      <x:c r="C10" s="98">
        <x:v>13</x:v>
      </x:c>
      <x:c r="D10" s="98">
        <x:v>2</x:v>
      </x:c>
      <x:c r="E10" s="98">
        <x:v>5</x:v>
      </x:c>
      <x:c r="F10" s="99">
        <x:f>SUM(C10:E10)</x:f>
        <x:v>20</x:v>
      </x:c>
      <x:c r="G10" s="98">
        <x:v>43</x:v>
      </x:c>
      <x:c r="H10" s="98">
        <x:v>24</x:v>
      </x:c>
      <x:c r="I10" s="99">
        <x:f>SUM(G10:H10)</x:f>
        <x:v>67</x:v>
      </x:c>
      <x:c r="J10" s="73"/>
      <x:c r="K10" s="100"/>
    </x:row>
    <x:row r="11" spans="1:11">
      <x:c r="A11" s="107">
        <x:v>46268</x:v>
      </x:c>
      <x:c r="B11" s="98">
        <x:f>F11+I11</x:f>
        <x:v>130</x:v>
      </x:c>
      <x:c r="C11" s="98">
        <x:v>15</x:v>
      </x:c>
      <x:c r="D11" s="98">
        <x:v>5</x:v>
      </x:c>
      <x:c r="E11" s="98">
        <x:v>1</x:v>
      </x:c>
      <x:c r="F11" s="99">
        <x:f>SUM(C11:E11)</x:f>
        <x:v>21</x:v>
      </x:c>
      <x:c r="G11" s="98">
        <x:v>59</x:v>
      </x:c>
      <x:c r="H11" s="98">
        <x:v>50</x:v>
      </x:c>
      <x:c r="I11" s="99">
        <x:f t="shared" ref="I11:I38" si="0">SUM(G11:H11)</x:f>
        <x:v>109</x:v>
      </x:c>
      <x:c r="J11" s="6"/>
      <x:c r="K11" s="100"/>
    </x:row>
    <x:row r="12" spans="1:11" s="59" customFormat="1">
      <x:c r="A12" s="107">
        <x:v>46269</x:v>
      </x:c>
      <x:c r="B12" s="98">
        <x:f>F12+I12</x:f>
        <x:v>115</x:v>
      </x:c>
      <x:c r="C12" s="98">
        <x:v>16</x:v>
      </x:c>
      <x:c r="D12" s="98">
        <x:v>2</x:v>
      </x:c>
      <x:c r="E12" s="98">
        <x:v>5</x:v>
      </x:c>
      <x:c r="F12" s="99">
        <x:f>SUM(C12:E12)</x:f>
        <x:v>23</x:v>
      </x:c>
      <x:c r="G12" s="98">
        <x:v>37</x:v>
      </x:c>
      <x:c r="H12" s="98">
        <x:v>55</x:v>
      </x:c>
      <x:c r="I12" s="99">
        <x:f t="shared" si="0"/>
        <x:v>92</x:v>
      </x:c>
      <x:c r="J12" s="102"/>
      <x:c r="K12" s="104"/>
    </x:row>
    <x:row r="13" spans="1:11">
      <x:c r="A13" s="107">
        <x:v>46270</x:v>
      </x:c>
      <x:c r="B13" s="98">
        <x:f>F13+I13</x:f>
        <x:v>136</x:v>
      </x:c>
      <x:c r="C13" s="98">
        <x:v>21</x:v>
      </x:c>
      <x:c r="D13" s="98">
        <x:v>11</x:v>
      </x:c>
      <x:c r="E13" s="98">
        <x:v>5</x:v>
      </x:c>
      <x:c r="F13" s="99">
        <x:f>SUM(C13:E13)</x:f>
        <x:v>37</x:v>
      </x:c>
      <x:c r="G13" s="98">
        <x:v>56</x:v>
      </x:c>
      <x:c r="H13" s="98">
        <x:v>43</x:v>
      </x:c>
      <x:c r="I13" s="99">
        <x:f t="shared" si="0"/>
        <x:v>99</x:v>
      </x:c>
      <x:c r="J13" s="6"/>
      <x:c r="K13" s="100"/>
    </x:row>
    <x:row r="14" spans="1:11" s="97" customFormat="1">
      <x:c r="A14" s="108">
        <x:v>46271</x:v>
      </x:c>
      <x:c r="B14" s="98">
        <x:f>F14+I14</x:f>
        <x:v>1</x:v>
      </x:c>
      <x:c r="C14" s="98"/>
      <x:c r="D14" s="98"/>
      <x:c r="E14" s="98">
        <x:v>1</x:v>
      </x:c>
      <x:c r="F14" s="99">
        <x:f>SUM(C14:E14)</x:f>
        <x:v>1</x:v>
      </x:c>
      <x:c r="G14" s="98"/>
      <x:c r="H14" s="98"/>
      <x:c r="I14" s="99">
        <x:f t="shared" si="0"/>
        <x:v>0</x:v>
      </x:c>
      <x:c r="J14" s="6"/>
      <x:c r="K14" s="100"/>
    </x:row>
    <x:row r="15" spans="1:11" s="97" customFormat="1">
      <x:c r="A15" s="108">
        <x:v>46272</x:v>
      </x:c>
      <x:c r="B15" s="98">
        <x:f>F15+I15</x:f>
        <x:v>7</x:v>
      </x:c>
      <x:c r="C15" s="98"/>
      <x:c r="D15" s="98"/>
      <x:c r="E15" s="98">
        <x:v>7</x:v>
      </x:c>
      <x:c r="F15" s="99">
        <x:f>SUM(C15:E15)</x:f>
        <x:v>7</x:v>
      </x:c>
      <x:c r="G15" s="98"/>
      <x:c r="H15" s="98"/>
      <x:c r="I15" s="99">
        <x:f t="shared" si="0"/>
        <x:v>0</x:v>
      </x:c>
      <x:c r="J15" s="6"/>
      <x:c r="K15" s="100"/>
    </x:row>
    <x:row r="16" spans="1:11" s="97" customFormat="1">
      <x:c r="A16" s="107">
        <x:v>46273</x:v>
      </x:c>
      <x:c r="B16" s="98">
        <x:f>F16+I16</x:f>
        <x:v>176</x:v>
      </x:c>
      <x:c r="C16" s="98">
        <x:v>28</x:v>
      </x:c>
      <x:c r="D16" s="98">
        <x:v>8</x:v>
      </x:c>
      <x:c r="E16" s="98">
        <x:v>8</x:v>
      </x:c>
      <x:c r="F16" s="99">
        <x:f>SUM(C16:E16)</x:f>
        <x:v>44</x:v>
      </x:c>
      <x:c r="G16" s="98">
        <x:v>63</x:v>
      </x:c>
      <x:c r="H16" s="98">
        <x:v>69</x:v>
      </x:c>
      <x:c r="I16" s="99">
        <x:f t="shared" si="0"/>
        <x:v>132</x:v>
      </x:c>
      <x:c r="J16" s="6"/>
      <x:c r="K16" s="100"/>
    </x:row>
    <x:row r="17" spans="1:11" s="97" customFormat="1">
      <x:c r="A17" s="107">
        <x:v>46274</x:v>
      </x:c>
      <x:c r="B17" s="98">
        <x:f>F17+I17</x:f>
        <x:v>142</x:v>
      </x:c>
      <x:c r="C17" s="98">
        <x:v>26</x:v>
      </x:c>
      <x:c r="D17" s="98">
        <x:v>12</x:v>
      </x:c>
      <x:c r="E17" s="98">
        <x:v>2</x:v>
      </x:c>
      <x:c r="F17" s="99">
        <x:f>SUM(C17:E17)</x:f>
        <x:v>40</x:v>
      </x:c>
      <x:c r="G17" s="98">
        <x:v>52</x:v>
      </x:c>
      <x:c r="H17" s="98">
        <x:v>50</x:v>
      </x:c>
      <x:c r="I17" s="99">
        <x:f t="shared" si="0"/>
        <x:v>102</x:v>
      </x:c>
      <x:c r="J17" s="6"/>
      <x:c r="K17" s="100"/>
    </x:row>
    <x:row r="18" spans="1:11" s="97" customFormat="1">
      <x:c r="A18" s="107">
        <x:v>46275</x:v>
      </x:c>
      <x:c r="B18" s="98">
        <x:f>F18+I18</x:f>
        <x:v>98</x:v>
      </x:c>
      <x:c r="C18" s="98">
        <x:v>13</x:v>
      </x:c>
      <x:c r="D18" s="98">
        <x:v>3</x:v>
      </x:c>
      <x:c r="E18" s="98">
        <x:v>1</x:v>
      </x:c>
      <x:c r="F18" s="99">
        <x:f>SUM(C18:E18)</x:f>
        <x:v>17</x:v>
      </x:c>
      <x:c r="G18" s="98">
        <x:v>42</x:v>
      </x:c>
      <x:c r="H18" s="98">
        <x:v>39</x:v>
      </x:c>
      <x:c r="I18" s="99">
        <x:f t="shared" si="0"/>
        <x:v>81</x:v>
      </x:c>
      <x:c r="J18" s="6"/>
      <x:c r="K18" s="100"/>
    </x:row>
    <x:row r="19" spans="1:11" s="97" customFormat="1">
      <x:c r="A19" s="107">
        <x:v>46276</x:v>
      </x:c>
      <x:c r="B19" s="98">
        <x:f>F19+I19</x:f>
        <x:v>152</x:v>
      </x:c>
      <x:c r="C19" s="98">
        <x:v>19</x:v>
      </x:c>
      <x:c r="D19" s="98">
        <x:v>5</x:v>
      </x:c>
      <x:c r="E19" s="98">
        <x:v>1</x:v>
      </x:c>
      <x:c r="F19" s="99">
        <x:f>SUM(C19:E19)</x:f>
        <x:v>25</x:v>
      </x:c>
      <x:c r="G19" s="98">
        <x:v>66</x:v>
      </x:c>
      <x:c r="H19" s="98">
        <x:v>61</x:v>
      </x:c>
      <x:c r="I19" s="99">
        <x:f t="shared" si="0"/>
        <x:v>127</x:v>
      </x:c>
      <x:c r="J19" s="6"/>
      <x:c r="K19" s="100"/>
    </x:row>
    <x:row r="20" spans="1:11" s="97" customFormat="1">
      <x:c r="A20" s="107">
        <x:v>46277</x:v>
      </x:c>
      <x:c r="B20" s="98">
        <x:f>F20+I20</x:f>
        <x:v>95</x:v>
      </x:c>
      <x:c r="C20" s="98">
        <x:v>7</x:v>
      </x:c>
      <x:c r="D20" s="98">
        <x:v>2</x:v>
      </x:c>
      <x:c r="E20" s="98">
        <x:v>4</x:v>
      </x:c>
      <x:c r="F20" s="99">
        <x:f>SUM(C20:E20)</x:f>
        <x:v>13</x:v>
      </x:c>
      <x:c r="G20" s="98">
        <x:v>42</x:v>
      </x:c>
      <x:c r="H20" s="98">
        <x:v>40</x:v>
      </x:c>
      <x:c r="I20" s="99">
        <x:f t="shared" si="0"/>
        <x:v>82</x:v>
      </x:c>
      <x:c r="J20" s="6"/>
      <x:c r="K20" s="100"/>
    </x:row>
    <x:row r="21" spans="1:11" s="97" customFormat="1">
      <x:c r="A21" s="108">
        <x:v>46278</x:v>
      </x:c>
      <x:c r="B21" s="98">
        <x:f>F21+I21</x:f>
        <x:v>1</x:v>
      </x:c>
      <x:c r="C21" s="98"/>
      <x:c r="D21" s="98"/>
      <x:c r="E21" s="98">
        <x:v>1</x:v>
      </x:c>
      <x:c r="F21" s="99">
        <x:f>SUM(C21:E21)</x:f>
        <x:v>1</x:v>
      </x:c>
      <x:c r="G21" s="98"/>
      <x:c r="H21" s="98"/>
      <x:c r="I21" s="99">
        <x:f t="shared" si="0"/>
        <x:v>0</x:v>
      </x:c>
      <x:c r="J21" s="6"/>
      <x:c r="K21" s="100"/>
    </x:row>
    <x:row r="22" spans="1:11">
      <x:c r="A22" s="108">
        <x:v>46279</x:v>
      </x:c>
      <x:c r="B22" s="98">
        <x:f>F22+I22</x:f>
        <x:v>0</x:v>
      </x:c>
      <x:c r="C22" s="98"/>
      <x:c r="D22" s="98"/>
      <x:c r="E22" s="98"/>
      <x:c r="F22" s="99">
        <x:f>SUM(C22:E22)</x:f>
        <x:v>0</x:v>
      </x:c>
      <x:c r="G22" s="98"/>
      <x:c r="H22" s="98"/>
      <x:c r="I22" s="99">
        <x:f t="shared" si="0"/>
        <x:v>0</x:v>
      </x:c>
      <x:c r="J22" s="6"/>
      <x:c r="K22" s="100"/>
    </x:row>
    <x:row r="23" spans="1:11">
      <x:c r="A23" s="107">
        <x:v>46280</x:v>
      </x:c>
      <x:c r="B23" s="98">
        <x:f>F23+I23</x:f>
        <x:v>129</x:v>
      </x:c>
      <x:c r="C23" s="98">
        <x:v>19</x:v>
      </x:c>
      <x:c r="D23" s="98">
        <x:v>10</x:v>
      </x:c>
      <x:c r="E23" s="98">
        <x:v>5</x:v>
      </x:c>
      <x:c r="F23" s="99">
        <x:f>SUM(C23:E23)</x:f>
        <x:v>34</x:v>
      </x:c>
      <x:c r="G23" s="98">
        <x:v>51</x:v>
      </x:c>
      <x:c r="H23" s="98">
        <x:v>44</x:v>
      </x:c>
      <x:c r="I23" s="99">
        <x:f t="shared" si="0"/>
        <x:v>95</x:v>
      </x:c>
      <x:c r="J23" s="6"/>
      <x:c r="K23" s="100"/>
    </x:row>
    <x:row r="24" spans="1:11">
      <x:c r="A24" s="107">
        <x:v>46281</x:v>
      </x:c>
      <x:c r="B24" s="98">
        <x:f>F24+I24</x:f>
        <x:v>89</x:v>
      </x:c>
      <x:c r="C24" s="98">
        <x:v>14</x:v>
      </x:c>
      <x:c r="D24" s="98">
        <x:v>4</x:v>
      </x:c>
      <x:c r="E24" s="98">
        <x:v>3</x:v>
      </x:c>
      <x:c r="F24" s="99">
        <x:f>SUM(C24:E24)</x:f>
        <x:v>21</x:v>
      </x:c>
      <x:c r="G24" s="98">
        <x:v>39</x:v>
      </x:c>
      <x:c r="H24" s="98">
        <x:v>29</x:v>
      </x:c>
      <x:c r="I24" s="99">
        <x:f t="shared" si="0"/>
        <x:v>68</x:v>
      </x:c>
      <x:c r="J24" s="73"/>
      <x:c r="K24" s="103"/>
    </x:row>
    <x:row r="25" spans="1:11">
      <x:c r="A25" s="107">
        <x:v>46282</x:v>
      </x:c>
      <x:c r="B25" s="98">
        <x:f>F25+I25</x:f>
        <x:v>86</x:v>
      </x:c>
      <x:c r="C25" s="98">
        <x:v>16</x:v>
      </x:c>
      <x:c r="D25" s="98">
        <x:v>2</x:v>
      </x:c>
      <x:c r="E25" s="98">
        <x:v>3</x:v>
      </x:c>
      <x:c r="F25" s="99">
        <x:f>SUM(C25:E25)</x:f>
        <x:v>21</x:v>
      </x:c>
      <x:c r="G25" s="98">
        <x:v>36</x:v>
      </x:c>
      <x:c r="H25" s="98">
        <x:v>29</x:v>
      </x:c>
      <x:c r="I25" s="99">
        <x:f t="shared" si="0"/>
        <x:v>65</x:v>
      </x:c>
      <x:c r="J25" s="73"/>
      <x:c r="K25" s="103"/>
    </x:row>
    <x:row r="26" spans="1:11">
      <x:c r="A26" s="107">
        <x:v>46283</x:v>
      </x:c>
      <x:c r="B26" s="98">
        <x:f>F26+I26</x:f>
        <x:v>134</x:v>
      </x:c>
      <x:c r="C26" s="98">
        <x:v>12</x:v>
      </x:c>
      <x:c r="D26" s="98">
        <x:v>5</x:v>
      </x:c>
      <x:c r="E26" s="98">
        <x:v>1</x:v>
      </x:c>
      <x:c r="F26" s="99">
        <x:f>SUM(C26:E26)</x:f>
        <x:v>18</x:v>
      </x:c>
      <x:c r="G26" s="98">
        <x:v>62</x:v>
      </x:c>
      <x:c r="H26" s="98">
        <x:v>54</x:v>
      </x:c>
      <x:c r="I26" s="99">
        <x:f t="shared" si="0"/>
        <x:v>116</x:v>
      </x:c>
      <x:c r="J26" s="73"/>
      <x:c r="K26" s="103"/>
    </x:row>
    <x:row r="27" spans="1:11" s="97" customFormat="1">
      <x:c r="A27" s="107">
        <x:v>46284</x:v>
      </x:c>
      <x:c r="B27" s="98">
        <x:f>F27+I27</x:f>
        <x:v>74</x:v>
      </x:c>
      <x:c r="C27" s="98">
        <x:v>15</x:v>
      </x:c>
      <x:c r="D27" s="98">
        <x:v>4</x:v>
      </x:c>
      <x:c r="E27" s="98"/>
      <x:c r="F27" s="99">
        <x:f>SUM(C27:E27)</x:f>
        <x:v>19</x:v>
      </x:c>
      <x:c r="G27" s="98">
        <x:v>40</x:v>
      </x:c>
      <x:c r="H27" s="98">
        <x:v>15</x:v>
      </x:c>
      <x:c r="I27" s="99">
        <x:f t="shared" si="0"/>
        <x:v>55</x:v>
      </x:c>
      <x:c r="J27" s="73"/>
      <x:c r="K27" s="103"/>
    </x:row>
    <x:row r="28" spans="1:11" s="97" customFormat="1">
      <x:c r="A28" s="108">
        <x:v>46285</x:v>
      </x:c>
      <x:c r="B28" s="98">
        <x:f>F28+I28</x:f>
        <x:v>1</x:v>
      </x:c>
      <x:c r="C28" s="98"/>
      <x:c r="D28" s="98"/>
      <x:c r="E28" s="98">
        <x:v>1</x:v>
      </x:c>
      <x:c r="F28" s="99">
        <x:f>SUM(C28:E28)</x:f>
        <x:v>1</x:v>
      </x:c>
      <x:c r="G28" s="98"/>
      <x:c r="H28" s="98"/>
      <x:c r="I28" s="99">
        <x:f t="shared" si="0"/>
        <x:v>0</x:v>
      </x:c>
      <x:c r="J28" s="73"/>
      <x:c r="K28" s="103"/>
    </x:row>
    <x:row r="29" spans="1:11" s="97" customFormat="1">
      <x:c r="A29" s="108">
        <x:v>46286</x:v>
      </x:c>
      <x:c r="B29" s="98">
        <x:f>F29+I29</x:f>
        <x:v>4</x:v>
      </x:c>
      <x:c r="C29" s="98"/>
      <x:c r="D29" s="98"/>
      <x:c r="E29" s="98">
        <x:v>4</x:v>
      </x:c>
      <x:c r="F29" s="99">
        <x:f>SUM(C29:E29)</x:f>
        <x:v>4</x:v>
      </x:c>
      <x:c r="G29" s="98"/>
      <x:c r="H29" s="98"/>
      <x:c r="I29" s="99">
        <x:f t="shared" si="0"/>
        <x:v>0</x:v>
      </x:c>
      <x:c r="J29" s="6"/>
      <x:c r="K29" s="103"/>
    </x:row>
    <x:row r="30" spans="1:11">
      <x:c r="A30" s="107">
        <x:v>46287</x:v>
      </x:c>
      <x:c r="B30" s="98">
        <x:f>F30+I30</x:f>
        <x:v>98</x:v>
      </x:c>
      <x:c r="C30" s="98">
        <x:v>17</x:v>
      </x:c>
      <x:c r="D30" s="98">
        <x:v>5</x:v>
      </x:c>
      <x:c r="E30" s="98"/>
      <x:c r="F30" s="99">
        <x:f>SUM(C30:E30)</x:f>
        <x:v>22</x:v>
      </x:c>
      <x:c r="G30" s="98">
        <x:v>45</x:v>
      </x:c>
      <x:c r="H30" s="98">
        <x:v>31</x:v>
      </x:c>
      <x:c r="I30" s="99">
        <x:f>SUM(G30:H30)</x:f>
        <x:v>76</x:v>
      </x:c>
      <x:c r="J30" s="6"/>
      <x:c r="K30" s="100"/>
    </x:row>
    <x:row r="31" spans="1:11" customFormat="1">
      <x:c r="A31" s="107">
        <x:v>46288</x:v>
      </x:c>
      <x:c r="B31" s="98">
        <x:f>F31+I31</x:f>
        <x:v>109</x:v>
      </x:c>
      <x:c r="C31" s="98">
        <x:v>16</x:v>
      </x:c>
      <x:c r="D31" s="98">
        <x:v>2</x:v>
      </x:c>
      <x:c r="E31" s="98">
        <x:v>3</x:v>
      </x:c>
      <x:c r="F31" s="99">
        <x:f>SUM(C31:E31)</x:f>
        <x:v>21</x:v>
      </x:c>
      <x:c r="G31" s="98">
        <x:v>33</x:v>
      </x:c>
      <x:c r="H31" s="98">
        <x:v>55</x:v>
      </x:c>
      <x:c r="I31" s="99">
        <x:f t="shared" si="0"/>
        <x:v>88</x:v>
      </x:c>
      <x:c r="J31" s="6"/>
      <x:c r="K31" s="100"/>
    </x:row>
    <x:row r="32" spans="1:11" customFormat="1">
      <x:c r="A32" s="108">
        <x:v>46289</x:v>
      </x:c>
      <x:c r="B32" s="98">
        <x:f>F32+I32</x:f>
        <x:v>0</x:v>
      </x:c>
      <x:c r="C32" s="98"/>
      <x:c r="D32" s="98"/>
      <x:c r="E32" s="98"/>
      <x:c r="F32" s="99">
        <x:f>SUM(C32:E32)</x:f>
        <x:v>0</x:v>
      </x:c>
      <x:c r="G32" s="98"/>
      <x:c r="H32" s="98"/>
      <x:c r="I32" s="99">
        <x:f t="shared" si="0"/>
        <x:v>0</x:v>
      </x:c>
      <x:c r="J32" s="6"/>
      <x:c r="K32" s="100"/>
    </x:row>
    <x:row r="33" spans="1:11" customFormat="1">
      <x:c r="A33" s="108">
        <x:v>46290</x:v>
      </x:c>
      <x:c r="B33" s="98">
        <x:f>F33+I33</x:f>
        <x:v>0</x:v>
      </x:c>
      <x:c r="C33" s="98"/>
      <x:c r="D33" s="98"/>
      <x:c r="E33" s="98"/>
      <x:c r="F33" s="99">
        <x:f>SUM(C33:E33)</x:f>
        <x:v>0</x:v>
      </x:c>
      <x:c r="G33" s="98"/>
      <x:c r="H33" s="98"/>
      <x:c r="I33" s="99">
        <x:f t="shared" si="0"/>
        <x:v>0</x:v>
      </x:c>
      <x:c r="J33" s="6"/>
      <x:c r="K33" s="100"/>
    </x:row>
    <x:row r="34" spans="1:11" customFormat="1">
      <x:c r="A34" s="108">
        <x:v>46291</x:v>
      </x:c>
      <x:c r="B34" s="98">
        <x:f>F34+I34</x:f>
        <x:v>3</x:v>
      </x:c>
      <x:c r="C34" s="98"/>
      <x:c r="D34" s="98"/>
      <x:c r="E34" s="98">
        <x:v>3</x:v>
      </x:c>
      <x:c r="F34" s="99">
        <x:f>SUM(C34:E34)</x:f>
        <x:v>3</x:v>
      </x:c>
      <x:c r="G34" s="98"/>
      <x:c r="H34" s="98"/>
      <x:c r="I34" s="99">
        <x:f>SUM(G34:H34)</x:f>
        <x:v>0</x:v>
      </x:c>
      <x:c r="J34" s="6"/>
      <x:c r="K34" s="100"/>
    </x:row>
    <x:row r="35" spans="1:11" customFormat="1">
      <x:c r="A35" s="108">
        <x:v>46292</x:v>
      </x:c>
      <x:c r="B35" s="98">
        <x:f>F35+I35</x:f>
        <x:v>3</x:v>
      </x:c>
      <x:c r="C35" s="98"/>
      <x:c r="D35" s="98"/>
      <x:c r="E35" s="98">
        <x:v>3</x:v>
      </x:c>
      <x:c r="F35" s="99">
        <x:f>SUM(C35:E35)</x:f>
        <x:v>3</x:v>
      </x:c>
      <x:c r="G35" s="98"/>
      <x:c r="H35" s="98"/>
      <x:c r="I35" s="99">
        <x:f t="shared" si="0"/>
        <x:v>0</x:v>
      </x:c>
      <x:c r="J35" s="6"/>
      <x:c r="K35" s="100"/>
    </x:row>
    <x:row r="36" spans="1:11">
      <x:c r="A36" s="108">
        <x:v>46293</x:v>
      </x:c>
      <x:c r="B36" s="98">
        <x:f>F36+I36</x:f>
        <x:v>3</x:v>
      </x:c>
      <x:c r="C36" s="98"/>
      <x:c r="D36" s="98"/>
      <x:c r="E36" s="98">
        <x:v>3</x:v>
      </x:c>
      <x:c r="F36" s="99">
        <x:f>SUM(C36:E36)</x:f>
        <x:v>3</x:v>
      </x:c>
      <x:c r="G36" s="98"/>
      <x:c r="H36" s="98"/>
      <x:c r="I36" s="99">
        <x:f t="shared" si="0"/>
        <x:v>0</x:v>
      </x:c>
      <x:c r="J36" s="73"/>
      <x:c r="K36" s="100"/>
    </x:row>
    <x:row r="37" spans="1:11" customFormat="1">
      <x:c r="A37" s="107">
        <x:v>46294</x:v>
      </x:c>
      <x:c r="B37" s="98">
        <x:f>F37+I37</x:f>
        <x:v>115</x:v>
      </x:c>
      <x:c r="C37" s="98">
        <x:v>16</x:v>
      </x:c>
      <x:c r="D37" s="98">
        <x:v>9</x:v>
      </x:c>
      <x:c r="E37" s="98">
        <x:v>4</x:v>
      </x:c>
      <x:c r="F37" s="99">
        <x:f>SUM(C37:E37)</x:f>
        <x:v>29</x:v>
      </x:c>
      <x:c r="G37" s="98">
        <x:v>61</x:v>
      </x:c>
      <x:c r="H37" s="98">
        <x:v>25</x:v>
      </x:c>
      <x:c r="I37" s="99">
        <x:f t="shared" si="0"/>
        <x:v>86</x:v>
      </x:c>
      <x:c r="J37" s="1"/>
      <x:c r="K37" s="100"/>
    </x:row>
    <x:row r="38" spans="1:11" s="72" customFormat="1">
      <x:c r="A38" s="107">
        <x:v>46295</x:v>
      </x:c>
      <x:c r="B38" s="98">
        <x:f>F38+I38</x:f>
        <x:v>123</x:v>
      </x:c>
      <x:c r="C38" s="98">
        <x:v>11</x:v>
      </x:c>
      <x:c r="D38" s="98">
        <x:v>7</x:v>
      </x:c>
      <x:c r="E38" s="98">
        <x:v>5</x:v>
      </x:c>
      <x:c r="F38" s="99">
        <x:f>SUM(C38:E38)</x:f>
        <x:v>23</x:v>
      </x:c>
      <x:c r="G38" s="98">
        <x:v>58</x:v>
      </x:c>
      <x:c r="H38" s="98">
        <x:v>42</x:v>
      </x:c>
      <x:c r="I38" s="99">
        <x:f t="shared" si="0"/>
        <x:v>100</x:v>
      </x:c>
      <x:c r="J38" s="73"/>
      <x:c r="K38" s="100"/>
    </x:row>
    <x:row r="39" spans="1:11">
      <x:c r="A39" s="29" t="s">
        <x:v>18</x:v>
      </x:c>
      <x:c r="B39" s="105">
        <x:f>SUM(B9:B38)</x:f>
        <x:v>2304</x:v>
      </x:c>
      <x:c r="C39" s="105">
        <x:f>SUM(C9:C38)</x:f>
        <x:v>316</x:v>
      </x:c>
      <x:c r="D39" s="105">
        <x:f>SUM(D9:D38)</x:f>
        <x:v>104</x:v>
      </x:c>
      <x:c r="E39" s="105">
        <x:f>SUM(E9:E38)</x:f>
        <x:v>92</x:v>
      </x:c>
      <x:c r="F39" s="105">
        <x:f>SUM(F9:F38)</x:f>
        <x:v>512</x:v>
      </x:c>
      <x:c r="G39" s="105">
        <x:f>SUM(G9:G38)</x:f>
        <x:v>978</x:v>
      </x:c>
      <x:c r="H39" s="105">
        <x:f>SUM(H9:H38)</x:f>
        <x:v>814</x:v>
      </x:c>
      <x:c r="I39" s="105">
        <x:f>SUM(I9:I38)</x:f>
        <x:v>1792</x:v>
      </x:c>
      <x:c r="J39" s="106"/>
      <x:c r="K39" s="26"/>
    </x:row>
    <x:row r="40" spans="1:11" ht="30" customHeight="1">
      <x:c r="A40" t="s">
        <x:v>7</x:v>
      </x:c>
      <x:c r="J40" s="14"/>
      <x:c r="K40" s="13"/>
    </x:row>
    <x:row r="41" spans="1:10">
      <x:c r="A41" s="142" t="s">
        <x:v>48</x:v>
      </x:c>
      <x:c r="B41" s="144" t="s">
        <x:v>20</x:v>
      </x:c>
      <x:c r="C41" s="146" t="s">
        <x:v>22</x:v>
      </x:c>
      <x:c r="D41" s="147"/>
      <x:c r="E41" s="147"/>
      <x:c r="F41" s="147"/>
      <x:c r="G41" s="147" t="s">
        <x:v>37</x:v>
      </x:c>
      <x:c r="H41" s="147"/>
      <x:c r="I41" s="147"/>
      <x:c r="J41" s="148" t="s">
        <x:v>42</x:v>
      </x:c>
    </x:row>
    <x:row r="42" spans="1:10">
      <x:c r="A42" s="143"/>
      <x:c r="B42" s="145"/>
      <x:c r="C42" s="12" t="s">
        <x:v>28</x:v>
      </x:c>
      <x:c r="D42" s="18" t="s">
        <x:v>25</x:v>
      </x:c>
      <x:c r="E42" s="11" t="s">
        <x:v>5</x:v>
      </x:c>
      <x:c r="F42" s="11" t="s">
        <x:v>43</x:v>
      </x:c>
      <x:c r="G42" s="10" t="s">
        <x:v>28</x:v>
      </x:c>
      <x:c r="H42" s="18" t="s">
        <x:v>25</x:v>
      </x:c>
      <x:c r="I42" s="10" t="s">
        <x:v>43</x:v>
      </x:c>
      <x:c r="J42" s="149"/>
    </x:row>
    <x:row r="43" spans="1:10">
      <x:c r="A43" s="57" t="s">
        <x:v>49</x:v>
      </x:c>
      <x:c r="B43" s="5">
        <x:f t="shared" ref="B43:B54" si="1">SUM(F43+I43)</x:f>
        <x:v>2247</x:v>
      </x:c>
      <x:c r="C43" s="4">
        <x:v>310</x:v>
      </x:c>
      <x:c r="D43" s="3">
        <x:v>60</x:v>
      </x:c>
      <x:c r="E43" s="78">
        <x:v>21</x:v>
      </x:c>
      <x:c r="F43" s="9">
        <x:f>SUM(C43:E43)</x:f>
        <x:v>391</x:v>
      </x:c>
      <x:c r="G43" s="2">
        <x:v>973</x:v>
      </x:c>
      <x:c r="H43" s="2">
        <x:v>883</x:v>
      </x:c>
      <x:c r="I43" s="9">
        <x:f>SUM(G43:H43)</x:f>
        <x:v>1856</x:v>
      </x:c>
      <x:c r="J43" s="90" t="s">
        <x:v>3</x:v>
      </x:c>
    </x:row>
    <x:row r="44" spans="1:10">
      <x:c r="A44" s="57" t="s">
        <x:v>44</x:v>
      </x:c>
      <x:c r="B44" s="5">
        <x:f t="shared" si="1"/>
        <x:v>1744</x:v>
      </x:c>
      <x:c r="C44" s="4">
        <x:v>254</x:v>
      </x:c>
      <x:c r="D44" s="3">
        <x:v>53</x:v>
      </x:c>
      <x:c r="E44" s="78">
        <x:v>21</x:v>
      </x:c>
      <x:c r="F44" s="9">
        <x:f t="shared" ref="F44:F54" si="2">SUM(C44:E44)</x:f>
        <x:v>328</x:v>
      </x:c>
      <x:c r="G44" s="22">
        <x:v>691</x:v>
      </x:c>
      <x:c r="H44" s="5">
        <x:v>725</x:v>
      </x:c>
      <x:c r="I44" s="9">
        <x:f t="shared" ref="I44:I45" si="3">SUM(G44:H44)</x:f>
        <x:v>1416</x:v>
      </x:c>
      <x:c r="J44" s="1"/>
    </x:row>
    <x:row r="45" spans="1:10">
      <x:c r="A45" s="57" t="s">
        <x:v>31</x:v>
      </x:c>
      <x:c r="B45" s="80">
        <x:f t="shared" si="1"/>
        <x:v>2421</x:v>
      </x:c>
      <x:c r="C45" s="16">
        <x:v>348</x:v>
      </x:c>
      <x:c r="D45" s="15">
        <x:v>69</x:v>
      </x:c>
      <x:c r="E45" s="82">
        <x:v>27</x:v>
      </x:c>
      <x:c r="F45" s="9">
        <x:f t="shared" si="2"/>
        <x:v>444</x:v>
      </x:c>
      <x:c r="G45" s="15">
        <x:v>1024</x:v>
      </x:c>
      <x:c r="H45" s="15">
        <x:v>953</x:v>
      </x:c>
      <x:c r="I45" s="9">
        <x:f t="shared" si="3"/>
        <x:v>1977</x:v>
      </x:c>
      <x:c r="J45" s="63"/>
    </x:row>
    <x:row r="46" spans="1:10">
      <x:c r="A46" s="57" t="s">
        <x:v>40</x:v>
      </x:c>
      <x:c r="B46" s="5">
        <x:f t="shared" si="1"/>
        <x:v>2435</x:v>
      </x:c>
      <x:c r="C46" s="25">
        <x:v>391</x:v>
      </x:c>
      <x:c r="D46" s="22">
        <x:v>85</x:v>
      </x:c>
      <x:c r="E46" s="76">
        <x:v>27</x:v>
      </x:c>
      <x:c r="F46" s="9">
        <x:f t="shared" si="2"/>
        <x:v>503</x:v>
      </x:c>
      <x:c r="G46" s="22">
        <x:v>1003</x:v>
      </x:c>
      <x:c r="H46" s="22">
        <x:v>929</x:v>
      </x:c>
      <x:c r="I46" s="24">
        <x:f>SUM(G46:H46)</x:f>
        <x:v>1932</x:v>
      </x:c>
      <x:c r="J46" s="23"/>
    </x:row>
    <x:row r="47" spans="1:10">
      <x:c r="A47" s="57" t="s">
        <x:v>35</x:v>
      </x:c>
      <x:c r="B47" s="80">
        <x:f t="shared" si="1"/>
        <x:v>2262</x:v>
      </x:c>
      <x:c r="C47" s="75">
        <x:v>338</x:v>
      </x:c>
      <x:c r="D47" s="74">
        <x:v>78</x:v>
      </x:c>
      <x:c r="E47" s="76">
        <x:v>52</x:v>
      </x:c>
      <x:c r="F47" s="9">
        <x:f t="shared" si="2"/>
        <x:v>468</x:v>
      </x:c>
      <x:c r="G47" s="76">
        <x:v>969</x:v>
      </x:c>
      <x:c r="H47" s="76">
        <x:v>825</x:v>
      </x:c>
      <x:c r="I47" s="77">
        <x:f>SUM(G47:H47)</x:f>
        <x:v>1794</x:v>
      </x:c>
      <x:c r="J47" s="23"/>
    </x:row>
    <x:row r="48" spans="1:10">
      <x:c r="A48" s="57" t="s">
        <x:v>47</x:v>
      </x:c>
      <x:c r="B48" s="80">
        <x:f t="shared" si="1"/>
        <x:v>2200</x:v>
      </x:c>
      <x:c r="C48" s="25">
        <x:v>308</x:v>
      </x:c>
      <x:c r="D48" s="22">
        <x:v>69</x:v>
      </x:c>
      <x:c r="E48" s="76">
        <x:v>53</x:v>
      </x:c>
      <x:c r="F48" s="9">
        <x:f t="shared" si="2"/>
        <x:v>430</x:v>
      </x:c>
      <x:c r="G48" s="22">
        <x:v>898</x:v>
      </x:c>
      <x:c r="H48" s="22">
        <x:v>872</x:v>
      </x:c>
      <x:c r="I48" s="77">
        <x:f>SUM(G48:H48)</x:f>
        <x:v>1770</x:v>
      </x:c>
      <x:c r="J48" s="23"/>
    </x:row>
    <x:row r="49" spans="1:10">
      <x:c r="A49" s="57" t="s">
        <x:v>50</x:v>
      </x:c>
      <x:c r="B49" s="80">
        <x:f t="shared" si="1"/>
        <x:v>2936</x:v>
      </x:c>
      <x:c r="C49" s="4">
        <x:v>362</x:v>
      </x:c>
      <x:c r="D49" s="3">
        <x:v>117</x:v>
      </x:c>
      <x:c r="E49" s="78">
        <x:v>37</x:v>
      </x:c>
      <x:c r="F49" s="9">
        <x:f>SUM(C49:E49)</x:f>
        <x:v>516</x:v>
      </x:c>
      <x:c r="G49" s="2">
        <x:v>1280</x:v>
      </x:c>
      <x:c r="H49" s="2">
        <x:v>1140</x:v>
      </x:c>
      <x:c r="I49" s="77">
        <x:f t="shared" ref="I49:I54" si="4">SUM(G49:H49)</x:f>
        <x:v>2420</x:v>
      </x:c>
      <x:c r="J49" s="90"/>
    </x:row>
    <x:row r="50" spans="1:10">
      <x:c r="A50" s="57" t="s">
        <x:v>39</x:v>
      </x:c>
      <x:c r="B50" s="5">
        <x:f t="shared" si="1"/>
        <x:v>2533</x:v>
      </x:c>
      <x:c r="C50" s="4">
        <x:v>307</x:v>
      </x:c>
      <x:c r="D50" s="3">
        <x:v>101</x:v>
      </x:c>
      <x:c r="E50" s="78">
        <x:v>58</x:v>
      </x:c>
      <x:c r="F50" s="9">
        <x:f t="shared" si="2"/>
        <x:v>466</x:v>
      </x:c>
      <x:c r="G50" s="2">
        <x:v>1150</x:v>
      </x:c>
      <x:c r="H50" s="2">
        <x:v>917</x:v>
      </x:c>
      <x:c r="I50" s="9">
        <x:f t="shared" si="4"/>
        <x:v>2067</x:v>
      </x:c>
      <x:c r="J50" s="1"/>
    </x:row>
    <x:row r="51" spans="1:10">
      <x:c r="A51" s="57" t="s">
        <x:v>32</x:v>
      </x:c>
      <x:c r="B51" s="80">
        <x:f t="shared" si="1"/>
        <x:v>2304</x:v>
      </x:c>
      <x:c r="C51" s="4">
        <x:v>316</x:v>
      </x:c>
      <x:c r="D51" s="3">
        <x:v>104</x:v>
      </x:c>
      <x:c r="E51" s="78">
        <x:v>92</x:v>
      </x:c>
      <x:c r="F51" s="9">
        <x:f t="shared" si="2"/>
        <x:v>512</x:v>
      </x:c>
      <x:c r="G51" s="2">
        <x:v>978</x:v>
      </x:c>
      <x:c r="H51" s="2">
        <x:v>814</x:v>
      </x:c>
      <x:c r="I51" s="9">
        <x:f t="shared" si="4"/>
        <x:v>1792</x:v>
      </x:c>
      <x:c r="J51" s="1"/>
    </x:row>
    <x:row r="52" spans="1:10">
      <x:c r="A52" s="57" t="s">
        <x:v>36</x:v>
      </x:c>
      <x:c r="B52" s="80">
        <x:f>SUM(F52+I52)</x:f>
        <x:v>0</x:v>
      </x:c>
      <x:c r="C52" s="4"/>
      <x:c r="D52" s="3"/>
      <x:c r="E52" s="78"/>
      <x:c r="F52" s="9">
        <x:f t="shared" si="2"/>
        <x:v>0</x:v>
      </x:c>
      <x:c r="G52" s="2"/>
      <x:c r="H52" s="2"/>
      <x:c r="I52" s="9">
        <x:f t="shared" si="4"/>
        <x:v>0</x:v>
      </x:c>
      <x:c r="J52" s="1"/>
    </x:row>
    <x:row r="53" spans="1:10">
      <x:c r="A53" s="57" t="s">
        <x:v>41</x:v>
      </x:c>
      <x:c r="B53" s="5">
        <x:f t="shared" si="1"/>
        <x:v>0</x:v>
      </x:c>
      <x:c r="C53" s="4"/>
      <x:c r="D53" s="3"/>
      <x:c r="E53" s="78"/>
      <x:c r="F53" s="9">
        <x:f t="shared" si="2"/>
        <x:v>0</x:v>
      </x:c>
      <x:c r="G53" s="2"/>
      <x:c r="H53" s="2"/>
      <x:c r="I53" s="9">
        <x:f t="shared" si="4"/>
        <x:v>0</x:v>
      </x:c>
      <x:c r="J53" s="1"/>
    </x:row>
    <x:row r="54" spans="1:10">
      <x:c r="A54" s="40" t="s">
        <x:v>46</x:v>
      </x:c>
      <x:c r="B54" s="80">
        <x:f t="shared" si="1"/>
        <x:v>0</x:v>
      </x:c>
      <x:c r="C54" s="30"/>
      <x:c r="D54" s="31"/>
      <x:c r="E54" s="31"/>
      <x:c r="F54" s="9">
        <x:f t="shared" si="2"/>
        <x:v>0</x:v>
      </x:c>
      <x:c r="G54" s="33"/>
      <x:c r="H54" s="33"/>
      <x:c r="I54" s="32">
        <x:f t="shared" si="4"/>
        <x:v>0</x:v>
      </x:c>
      <x:c r="J54" s="34"/>
    </x:row>
    <x:row r="55" spans="1:10" ht="19.5" customHeight="1">
      <x:c r="A55" s="35" t="s">
        <x:v>9</x:v>
      </x:c>
      <x:c r="B55" s="39">
        <x:f>SUM(B43:B54)</x:f>
        <x:v>21082</x:v>
      </x:c>
      <x:c r="C55" s="38">
        <x:f>SUM(C43:C54)</x:f>
        <x:v>2934</x:v>
      </x:c>
      <x:c r="D55" s="38">
        <x:f t="shared" ref="D55:H55" si="5">SUM(D43:D54)</x:f>
        <x:v>736</x:v>
      </x:c>
      <x:c r="E55" s="38">
        <x:f>SUM(E43:E54)</x:f>
        <x:v>388</x:v>
      </x:c>
      <x:c r="F55" s="38">
        <x:f>SUM(F43:F54)</x:f>
        <x:v>4058</x:v>
      </x:c>
      <x:c r="G55" s="38">
        <x:f t="shared" si="5"/>
        <x:v>8966</x:v>
      </x:c>
      <x:c r="H55" s="38">
        <x:f t="shared" si="5"/>
        <x:v>8058</x:v>
      </x:c>
      <x:c r="I55" s="62">
        <x:f>SUM(I43:I54)</x:f>
        <x:v>17024</x:v>
      </x:c>
      <x:c r="J55" s="61"/>
    </x:row>
    <x:row r="56" spans="1:1" ht="25.5" customHeight="1">
      <x:c r="A56" t="s">
        <x:v>13</x:v>
      </x:c>
    </x:row>
    <x:row r="57" spans="1:7">
      <x:c r="A57" s="134" t="s">
        <x:v>48</x:v>
      </x:c>
      <x:c r="B57" s="150" t="s">
        <x:v>16</x:v>
      </x:c>
      <x:c r="C57" s="152" t="s">
        <x:v>21</x:v>
      </x:c>
      <x:c r="D57" s="153"/>
      <x:c r="E57" s="153"/>
      <x:c r="F57" s="146"/>
      <x:c r="G57" s="154" t="s">
        <x:v>42</x:v>
      </x:c>
    </x:row>
    <x:row r="58" spans="1:7">
      <x:c r="A58" s="135"/>
      <x:c r="B58" s="151"/>
      <x:c r="C58" s="8" t="s">
        <x:v>28</x:v>
      </x:c>
      <x:c r="D58" s="18" t="s">
        <x:v>17</x:v>
      </x:c>
      <x:c r="E58" s="11" t="s">
        <x:v>5</x:v>
      </x:c>
      <x:c r="F58" s="7" t="s">
        <x:v>38</x:v>
      </x:c>
      <x:c r="G58" s="145"/>
    </x:row>
    <x:row r="59" spans="1:7">
      <x:c r="A59" s="27" t="s">
        <x:v>49</x:v>
      </x:c>
      <x:c r="B59" s="5">
        <x:f>SUM(C59:E59)</x:f>
        <x:v>1248</x:v>
      </x:c>
      <x:c r="C59" s="4">
        <x:v>412</x:v>
      </x:c>
      <x:c r="D59" s="3">
        <x:v>807</x:v>
      </x:c>
      <x:c r="E59" s="78">
        <x:v>29</x:v>
      </x:c>
      <x:c r="F59" s="2">
        <x:v>11</x:v>
      </x:c>
      <x:c r="G59" s="90" t="s">
        <x:v>3</x:v>
      </x:c>
    </x:row>
    <x:row r="60" spans="1:7">
      <x:c r="A60" s="27" t="s">
        <x:v>44</x:v>
      </x:c>
      <x:c r="B60" s="5">
        <x:f>SUM(C60:E60)</x:f>
        <x:v>988</x:v>
      </x:c>
      <x:c r="C60" s="4">
        <x:v>372</x:v>
      </x:c>
      <x:c r="D60" s="3">
        <x:v>584</x:v>
      </x:c>
      <x:c r="E60" s="78">
        <x:v>32</x:v>
      </x:c>
      <x:c r="F60" s="2">
        <x:v>1</x:v>
      </x:c>
      <x:c r="G60" s="1"/>
    </x:row>
    <x:row r="61" spans="1:7">
      <x:c r="A61" s="27" t="s">
        <x:v>31</x:v>
      </x:c>
      <x:c r="B61" s="80">
        <x:f t="shared" ref="B61:B70" si="6">SUM(C61:E61)</x:f>
        <x:v>1230</x:v>
      </x:c>
      <x:c r="C61" s="4">
        <x:v>403</x:v>
      </x:c>
      <x:c r="D61" s="3">
        <x:v>792</x:v>
      </x:c>
      <x:c r="E61" s="78">
        <x:v>35</x:v>
      </x:c>
      <x:c r="F61" s="2">
        <x:v>2</x:v>
      </x:c>
      <x:c r="G61" s="63"/>
    </x:row>
    <x:row r="62" spans="1:7">
      <x:c r="A62" s="27" t="s">
        <x:v>40</x:v>
      </x:c>
      <x:c r="B62" s="80">
        <x:f t="shared" si="6"/>
        <x:v>1485</x:v>
      </x:c>
      <x:c r="C62" s="4">
        <x:v>499</x:v>
      </x:c>
      <x:c r="D62" s="3">
        <x:v>947</x:v>
      </x:c>
      <x:c r="E62" s="78">
        <x:v>39</x:v>
      </x:c>
      <x:c r="F62" s="2">
        <x:v>9</x:v>
      </x:c>
      <x:c r="G62" s="1"/>
    </x:row>
    <x:row r="63" spans="1:7">
      <x:c r="A63" s="27" t="s">
        <x:v>35</x:v>
      </x:c>
      <x:c r="B63" s="80">
        <x:f t="shared" si="6"/>
        <x:v>1499</x:v>
      </x:c>
      <x:c r="C63" s="79">
        <x:v>379</x:v>
      </x:c>
      <x:c r="D63" s="78">
        <x:v>1045</x:v>
      </x:c>
      <x:c r="E63" s="78">
        <x:v>75</x:v>
      </x:c>
      <x:c r="F63" s="2">
        <x:v>7</x:v>
      </x:c>
      <x:c r="G63" s="1"/>
    </x:row>
    <x:row r="64" spans="1:7">
      <x:c r="A64" s="27" t="s">
        <x:v>47</x:v>
      </x:c>
      <x:c r="B64" s="80">
        <x:f t="shared" si="6"/>
        <x:v>1419</x:v>
      </x:c>
      <x:c r="C64" s="4">
        <x:v>375</x:v>
      </x:c>
      <x:c r="D64" s="3">
        <x:v>957</x:v>
      </x:c>
      <x:c r="E64" s="78">
        <x:v>87</x:v>
      </x:c>
      <x:c r="F64" s="2">
        <x:v>6</x:v>
      </x:c>
      <x:c r="G64" s="1"/>
    </x:row>
    <x:row r="65" spans="1:7">
      <x:c r="A65" s="27" t="s">
        <x:v>50</x:v>
      </x:c>
      <x:c r="B65" s="80">
        <x:f t="shared" si="6"/>
        <x:v>1636</x:v>
      </x:c>
      <x:c r="C65" s="4">
        <x:v>442</x:v>
      </x:c>
      <x:c r="D65" s="3">
        <x:v>1138</x:v>
      </x:c>
      <x:c r="E65" s="78">
        <x:v>56</x:v>
      </x:c>
      <x:c r="F65" s="2">
        <x:v>3</x:v>
      </x:c>
      <x:c r="G65" s="90"/>
    </x:row>
    <x:row r="66" spans="1:7">
      <x:c r="A66" s="27" t="s">
        <x:v>39</x:v>
      </x:c>
      <x:c r="B66" s="80">
        <x:f t="shared" si="6"/>
        <x:v>1431</x:v>
      </x:c>
      <x:c r="C66" s="4">
        <x:v>394</x:v>
      </x:c>
      <x:c r="D66" s="3">
        <x:v>955</x:v>
      </x:c>
      <x:c r="E66" s="78">
        <x:v>82</x:v>
      </x:c>
      <x:c r="F66" s="2">
        <x:v>8</x:v>
      </x:c>
      <x:c r="G66" s="1"/>
    </x:row>
    <x:row r="67" spans="1:7">
      <x:c r="A67" s="27" t="s">
        <x:v>32</x:v>
      </x:c>
      <x:c r="B67" s="80">
        <x:f t="shared" si="6"/>
        <x:v>1535</x:v>
      </x:c>
      <x:c r="C67" s="4">
        <x:v>355</x:v>
      </x:c>
      <x:c r="D67" s="3">
        <x:v>1066</x:v>
      </x:c>
      <x:c r="E67" s="78">
        <x:v>114</x:v>
      </x:c>
      <x:c r="F67" s="2">
        <x:v>2</x:v>
      </x:c>
      <x:c r="G67" s="1"/>
    </x:row>
    <x:row r="68" spans="1:7">
      <x:c r="A68" s="27" t="s">
        <x:v>36</x:v>
      </x:c>
      <x:c r="B68" s="80">
        <x:f t="shared" si="6"/>
        <x:v>0</x:v>
      </x:c>
      <x:c r="C68" s="4"/>
      <x:c r="D68" s="3"/>
      <x:c r="E68" s="78"/>
      <x:c r="F68" s="2"/>
      <x:c r="G68" s="1"/>
    </x:row>
    <x:row r="69" spans="1:7">
      <x:c r="A69" s="27" t="s">
        <x:v>41</x:v>
      </x:c>
      <x:c r="B69" s="80">
        <x:f t="shared" si="6"/>
        <x:v>0</x:v>
      </x:c>
      <x:c r="C69" s="4"/>
      <x:c r="D69" s="3"/>
      <x:c r="E69" s="78"/>
      <x:c r="F69" s="2"/>
      <x:c r="G69" s="1"/>
    </x:row>
    <x:row r="70" spans="1:7">
      <x:c r="A70" s="40" t="s">
        <x:v>46</x:v>
      </x:c>
      <x:c r="B70" s="80">
        <x:f t="shared" si="6"/>
        <x:v>0</x:v>
      </x:c>
      <x:c r="C70" s="30"/>
      <x:c r="D70" s="31"/>
      <x:c r="E70" s="31"/>
      <x:c r="F70" s="33"/>
      <x:c r="G70" s="28"/>
    </x:row>
    <x:row r="71" spans="1:7">
      <x:c r="A71" s="35" t="s">
        <x:v>9</x:v>
      </x:c>
      <x:c r="B71" s="39">
        <x:f>SUM(B59:B70)</x:f>
        <x:v>12471</x:v>
      </x:c>
      <x:c r="C71" s="38">
        <x:f>SUM(C59:C70)</x:f>
        <x:v>3631</x:v>
      </x:c>
      <x:c r="D71" s="36">
        <x:f>SUM(D59:D70)</x:f>
        <x:v>8291</x:v>
      </x:c>
      <x:c r="E71" s="36">
        <x:f>SUM(E59:E70)</x:f>
        <x:v>549</x:v>
      </x:c>
      <x:c r="F71" s="36"/>
      <x:c r="G71" s="37"/>
    </x:row>
    <x:row r="73" spans="3:5">
      <x:c r="C73" s="26"/>
      <x:c r="E73" s="109"/>
    </x:row>
  </x:sheetData>
  <x:mergeCells count="19">
    <x:mergeCell ref="A1:J1"/>
    <x:mergeCell ref="A2:J2"/>
    <x:mergeCell ref="A4:A5"/>
    <x:mergeCell ref="B4:J4"/>
    <x:mergeCell ref="B5:J5"/>
    <x:mergeCell ref="A7:A8"/>
    <x:mergeCell ref="B7:B8"/>
    <x:mergeCell ref="C7:F7"/>
    <x:mergeCell ref="G7:I7"/>
    <x:mergeCell ref="J7:J8"/>
    <x:mergeCell ref="A41:A42"/>
    <x:mergeCell ref="B41:B42"/>
    <x:mergeCell ref="C41:F41"/>
    <x:mergeCell ref="G41:I41"/>
    <x:mergeCell ref="J41:J42"/>
    <x:mergeCell ref="A57:A58"/>
    <x:mergeCell ref="B57:B58"/>
    <x:mergeCell ref="C57:F57"/>
    <x:mergeCell ref="G57:G58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570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송현작은도서관2</cp:lastModifiedBy>
  <cp:revision>61</cp:revision>
  <cp:lastPrinted>2023-05-11T07:49:24.000</cp:lastPrinted>
  <dcterms:created xsi:type="dcterms:W3CDTF">2022-02-08T01:25:51.000</dcterms:created>
  <dcterms:modified xsi:type="dcterms:W3CDTF">2026-10-01T07:46:00.926</dcterms:modified>
  <cp:version>1200.0100.01</cp:version>
</cp:coreProperties>
</file>