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어린이영어도서관\이용자통계\"/>
    </mc:Choice>
  </mc:AlternateContent>
  <xr:revisionPtr revIDLastSave="0" documentId="13_ncr:1_{B6F5DAB8-2B3E-434A-BE63-CA839F4130EA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8" i="2" l="1"/>
  <c r="C68" i="2"/>
  <c r="B67" i="2"/>
  <c r="B66" i="2"/>
  <c r="B65" i="2"/>
  <c r="B64" i="2"/>
  <c r="B63" i="2"/>
  <c r="B62" i="2"/>
  <c r="B61" i="2"/>
  <c r="B60" i="2"/>
  <c r="B59" i="2"/>
  <c r="B58" i="2"/>
  <c r="B57" i="2"/>
  <c r="B56" i="2"/>
  <c r="B68" i="2" s="1"/>
  <c r="G52" i="2"/>
  <c r="F52" i="2"/>
  <c r="D52" i="2"/>
  <c r="C52" i="2"/>
  <c r="E51" i="2"/>
  <c r="H50" i="2"/>
  <c r="E50" i="2"/>
  <c r="B50" i="2"/>
  <c r="H49" i="2"/>
  <c r="E49" i="2"/>
  <c r="B49" i="2" s="1"/>
  <c r="H48" i="2"/>
  <c r="E48" i="2"/>
  <c r="B48" i="2" s="1"/>
  <c r="H47" i="2"/>
  <c r="E47" i="2"/>
  <c r="B47" i="2" s="1"/>
  <c r="H46" i="2"/>
  <c r="E46" i="2"/>
  <c r="B46" i="2"/>
  <c r="H45" i="2"/>
  <c r="E45" i="2"/>
  <c r="B45" i="2" s="1"/>
  <c r="H44" i="2"/>
  <c r="E44" i="2"/>
  <c r="B44" i="2" s="1"/>
  <c r="H43" i="2"/>
  <c r="E43" i="2"/>
  <c r="B43" i="2" s="1"/>
  <c r="H42" i="2"/>
  <c r="E42" i="2"/>
  <c r="B42" i="2"/>
  <c r="H41" i="2"/>
  <c r="E41" i="2"/>
  <c r="B41" i="2" s="1"/>
  <c r="H40" i="2"/>
  <c r="H52" i="2" s="1"/>
  <c r="E40" i="2"/>
  <c r="E52" i="2" s="1"/>
  <c r="G36" i="2"/>
  <c r="F36" i="2"/>
  <c r="D36" i="2"/>
  <c r="C36" i="2"/>
  <c r="H35" i="2"/>
  <c r="E35" i="2"/>
  <c r="B35" i="2"/>
  <c r="H34" i="2"/>
  <c r="E34" i="2"/>
  <c r="B34" i="2" s="1"/>
  <c r="H33" i="2"/>
  <c r="E33" i="2"/>
  <c r="B33" i="2" s="1"/>
  <c r="H32" i="2"/>
  <c r="E32" i="2"/>
  <c r="B32" i="2" s="1"/>
  <c r="H31" i="2"/>
  <c r="E31" i="2"/>
  <c r="B31" i="2"/>
  <c r="H30" i="2"/>
  <c r="E30" i="2"/>
  <c r="B30" i="2" s="1"/>
  <c r="H29" i="2"/>
  <c r="E29" i="2"/>
  <c r="B29" i="2" s="1"/>
  <c r="H28" i="2"/>
  <c r="E28" i="2"/>
  <c r="B28" i="2" s="1"/>
  <c r="H27" i="2"/>
  <c r="E27" i="2"/>
  <c r="B27" i="2"/>
  <c r="H26" i="2"/>
  <c r="E26" i="2"/>
  <c r="B26" i="2" s="1"/>
  <c r="H25" i="2"/>
  <c r="E25" i="2"/>
  <c r="B25" i="2" s="1"/>
  <c r="H24" i="2"/>
  <c r="E24" i="2"/>
  <c r="B24" i="2" s="1"/>
  <c r="H23" i="2"/>
  <c r="E23" i="2"/>
  <c r="B23" i="2"/>
  <c r="H22" i="2"/>
  <c r="E22" i="2"/>
  <c r="B22" i="2" s="1"/>
  <c r="H21" i="2"/>
  <c r="E21" i="2"/>
  <c r="B21" i="2" s="1"/>
  <c r="H20" i="2"/>
  <c r="E20" i="2"/>
  <c r="B20" i="2" s="1"/>
  <c r="H19" i="2"/>
  <c r="E19" i="2"/>
  <c r="B19" i="2"/>
  <c r="H18" i="2"/>
  <c r="E18" i="2"/>
  <c r="B18" i="2" s="1"/>
  <c r="H17" i="2"/>
  <c r="E17" i="2"/>
  <c r="B17" i="2" s="1"/>
  <c r="H16" i="2"/>
  <c r="E16" i="2"/>
  <c r="B16" i="2" s="1"/>
  <c r="H15" i="2"/>
  <c r="E15" i="2"/>
  <c r="B15" i="2"/>
  <c r="H14" i="2"/>
  <c r="E14" i="2"/>
  <c r="B14" i="2" s="1"/>
  <c r="H13" i="2"/>
  <c r="E13" i="2"/>
  <c r="B13" i="2" s="1"/>
  <c r="H12" i="2"/>
  <c r="E12" i="2"/>
  <c r="B12" i="2" s="1"/>
  <c r="H11" i="2"/>
  <c r="E11" i="2"/>
  <c r="B11" i="2"/>
  <c r="H10" i="2"/>
  <c r="E10" i="2"/>
  <c r="B10" i="2" s="1"/>
  <c r="H9" i="2"/>
  <c r="H36" i="2" s="1"/>
  <c r="E9" i="2"/>
  <c r="E36" i="2" s="1"/>
  <c r="B22" i="1"/>
  <c r="B21" i="1"/>
  <c r="B15" i="1"/>
  <c r="B14" i="1"/>
  <c r="B9" i="1"/>
  <c r="B8" i="1"/>
  <c r="B9" i="2" l="1"/>
  <c r="B36" i="2" s="1"/>
  <c r="B40" i="2"/>
  <c r="B52" i="2" s="1"/>
</calcChain>
</file>

<file path=xl/sharedStrings.xml><?xml version="1.0" encoding="utf-8"?>
<sst xmlns="http://schemas.openxmlformats.org/spreadsheetml/2006/main" count="121" uniqueCount="73">
  <si>
    <r>
      <rPr>
        <b/>
        <sz val="10"/>
        <color rgb="FF0000FF"/>
        <rFont val="맑은 고딕"/>
        <family val="3"/>
        <charset val="129"/>
      </rPr>
      <t>반입:일반4아동6</t>
    </r>
    <r>
      <rPr>
        <b/>
        <sz val="10"/>
        <color rgb="FFFF0000"/>
        <rFont val="맑은 고딕"/>
        <family val="3"/>
        <charset val="129"/>
      </rPr>
      <t>신규:일반2</t>
    </r>
  </si>
  <si>
    <r>
      <rPr>
        <b/>
        <sz val="10"/>
        <color rgb="FF0000FF"/>
        <rFont val="맑은 고딕"/>
        <family val="3"/>
        <charset val="129"/>
      </rPr>
      <t>반입:일반2</t>
    </r>
    <r>
      <rPr>
        <b/>
        <sz val="10"/>
        <color rgb="FFFF0000"/>
        <rFont val="맑은 고딕"/>
        <family val="3"/>
        <charset val="129"/>
      </rPr>
      <t>신규:일반1</t>
    </r>
  </si>
  <si>
    <r>
      <t xml:space="preserve">견학/프로그램 </t>
    </r>
    <r>
      <rPr>
        <b/>
        <sz val="10"/>
        <color rgb="FF0000FF"/>
        <rFont val="맑은 고딕"/>
        <family val="3"/>
        <charset val="129"/>
      </rPr>
      <t>반입:일반2아동1</t>
    </r>
  </si>
  <si>
    <r>
      <t xml:space="preserve">반입:일반4 </t>
    </r>
    <r>
      <rPr>
        <b/>
        <sz val="10"/>
        <color rgb="FFFF0000"/>
        <rFont val="맑은 고딕"/>
        <family val="3"/>
        <charset val="129"/>
      </rPr>
      <t>신규:일반2아동1</t>
    </r>
  </si>
  <si>
    <t>▣ 월별 이용자 현황</t>
  </si>
  <si>
    <t>2024년 총계</t>
  </si>
  <si>
    <t xml:space="preserve">   [단위 : 명]</t>
  </si>
  <si>
    <t>▣ 대출자료통계</t>
  </si>
  <si>
    <t>▣ 이용자 통계</t>
  </si>
  <si>
    <r>
      <rPr>
        <b/>
        <sz val="10"/>
        <color rgb="FF002060"/>
        <rFont val="맑은 고딕"/>
        <family val="3"/>
        <charset val="129"/>
      </rPr>
      <t xml:space="preserve">프로그램 </t>
    </r>
    <r>
      <rPr>
        <b/>
        <sz val="10"/>
        <color rgb="FF0000FF"/>
        <rFont val="맑은 고딕"/>
        <family val="3"/>
        <charset val="129"/>
      </rPr>
      <t>반입:일반3</t>
    </r>
  </si>
  <si>
    <t>주  요
업무내용</t>
  </si>
  <si>
    <t>▣ 회원가입 통계</t>
  </si>
  <si>
    <t>반입:일반1아동2</t>
  </si>
  <si>
    <t>▣ 일별 이용자 현황</t>
  </si>
  <si>
    <t xml:space="preserve">   [단위 : 권]</t>
  </si>
  <si>
    <r>
      <t xml:space="preserve">명사특강/프로그램 </t>
    </r>
    <r>
      <rPr>
        <b/>
        <sz val="10"/>
        <color rgb="FF0000FF"/>
        <rFont val="맑은 고딕"/>
        <family val="3"/>
        <charset val="129"/>
      </rPr>
      <t>반입:일반4아동5</t>
    </r>
    <r>
      <rPr>
        <b/>
        <sz val="10"/>
        <color rgb="FFFF0000"/>
        <rFont val="맑은 고딕"/>
        <family val="3"/>
        <charset val="129"/>
      </rPr>
      <t>신규:일반1아동1</t>
    </r>
  </si>
  <si>
    <t>꿈드림어린이영어도서관 이용통계</t>
  </si>
  <si>
    <r>
      <rPr>
        <b/>
        <sz val="10"/>
        <color rgb="FF0000FF"/>
        <rFont val="맑은 고딕"/>
        <family val="3"/>
        <charset val="129"/>
      </rPr>
      <t xml:space="preserve">반입:일반1 </t>
    </r>
    <r>
      <rPr>
        <b/>
        <sz val="10"/>
        <color rgb="FFFF0000"/>
        <rFont val="맑은 고딕"/>
        <family val="3"/>
        <charset val="129"/>
      </rPr>
      <t>신규:일반1아동1</t>
    </r>
  </si>
  <si>
    <t xml:space="preserve">   ○ 정기간행물 등록 및 관리</t>
  </si>
  <si>
    <t>▣ 월별 대출자료 현황(전체자료실)</t>
  </si>
  <si>
    <r>
      <rPr>
        <b/>
        <sz val="10"/>
        <color rgb="FF0000FF"/>
        <rFont val="맑은 고딕"/>
        <family val="3"/>
        <charset val="129"/>
      </rPr>
      <t xml:space="preserve">반입:일반1아동1 </t>
    </r>
    <r>
      <rPr>
        <b/>
        <sz val="10"/>
        <color rgb="FFFF0000"/>
        <rFont val="맑은 고딕"/>
        <family val="3"/>
        <charset val="129"/>
      </rPr>
      <t>신규:일반2아동1</t>
    </r>
  </si>
  <si>
    <t>총계(권)</t>
  </si>
  <si>
    <t>대출자료</t>
  </si>
  <si>
    <t>시범 운영</t>
  </si>
  <si>
    <t>2024년계</t>
  </si>
  <si>
    <t>반입:아동1</t>
  </si>
  <si>
    <t>어린이/아동</t>
  </si>
  <si>
    <t>견학/프로그램</t>
  </si>
  <si>
    <t>반입회원 포함</t>
  </si>
  <si>
    <t xml:space="preserve">합 계 </t>
  </si>
  <si>
    <t>반입:일반4</t>
  </si>
  <si>
    <t>3차입고</t>
  </si>
  <si>
    <t>10월  통계</t>
  </si>
  <si>
    <t>총계
(명)</t>
  </si>
  <si>
    <t>총    계</t>
  </si>
  <si>
    <t>관외 대출자</t>
  </si>
  <si>
    <t>국군의날</t>
  </si>
  <si>
    <r>
      <t xml:space="preserve">견학 </t>
    </r>
    <r>
      <rPr>
        <b/>
        <sz val="10"/>
        <color rgb="FF0000FF"/>
        <rFont val="맑은 고딕"/>
        <family val="3"/>
        <charset val="129"/>
      </rPr>
      <t>반입:일반3</t>
    </r>
  </si>
  <si>
    <r>
      <t xml:space="preserve">프로그램 </t>
    </r>
    <r>
      <rPr>
        <b/>
        <sz val="10"/>
        <color rgb="FF0000FF"/>
        <rFont val="맑은 고딕"/>
        <family val="3"/>
        <charset val="129"/>
      </rPr>
      <t>반입:일반2</t>
    </r>
  </si>
  <si>
    <r>
      <t xml:space="preserve">프로그램 </t>
    </r>
    <r>
      <rPr>
        <b/>
        <sz val="10"/>
        <color rgb="FF0000FF"/>
        <rFont val="맑은 고딕"/>
        <family val="3"/>
        <charset val="129"/>
      </rPr>
      <t>반입:일반1</t>
    </r>
  </si>
  <si>
    <r>
      <t>견학</t>
    </r>
    <r>
      <rPr>
        <b/>
        <sz val="10"/>
        <color rgb="FF0000FF"/>
        <rFont val="맑은 고딕"/>
        <family val="3"/>
        <charset val="129"/>
      </rPr>
      <t>반입:일반1아동2</t>
    </r>
  </si>
  <si>
    <r>
      <t xml:space="preserve">견학 </t>
    </r>
    <r>
      <rPr>
        <b/>
        <sz val="10"/>
        <color rgb="FF0000FF"/>
        <rFont val="맑은 고딕"/>
        <family val="3"/>
        <charset val="129"/>
      </rPr>
      <t>반입:일반1</t>
    </r>
  </si>
  <si>
    <t>총계</t>
  </si>
  <si>
    <t>일반</t>
  </si>
  <si>
    <t>10월</t>
  </si>
  <si>
    <t>견학</t>
  </si>
  <si>
    <t>소계</t>
  </si>
  <si>
    <t>4월</t>
  </si>
  <si>
    <t>비고</t>
  </si>
  <si>
    <t>1월</t>
  </si>
  <si>
    <t>열람자</t>
  </si>
  <si>
    <t>7월</t>
  </si>
  <si>
    <t>개천절</t>
  </si>
  <si>
    <t>12월</t>
  </si>
  <si>
    <t>월별</t>
  </si>
  <si>
    <t>5월</t>
  </si>
  <si>
    <t>6월</t>
  </si>
  <si>
    <t>자료실</t>
  </si>
  <si>
    <t>2월</t>
  </si>
  <si>
    <t>11월</t>
  </si>
  <si>
    <t>8월</t>
  </si>
  <si>
    <t>대출자</t>
  </si>
  <si>
    <t>3월</t>
  </si>
  <si>
    <t>9월</t>
  </si>
  <si>
    <t>일 반</t>
  </si>
  <si>
    <t>기타</t>
  </si>
  <si>
    <t>일자별</t>
  </si>
  <si>
    <t>한글날</t>
  </si>
  <si>
    <r>
      <t xml:space="preserve">견학/프로그램 </t>
    </r>
    <r>
      <rPr>
        <b/>
        <sz val="10"/>
        <color rgb="FF0000FF"/>
        <rFont val="맑은 고딕"/>
        <family val="3"/>
        <charset val="129"/>
      </rPr>
      <t>반입:일반1</t>
    </r>
  </si>
  <si>
    <t>꿈드림어린이영어도서관 자료실 통계보고</t>
  </si>
  <si>
    <t>2024.10.01. ~ 10.31.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</si>
  <si>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</si>
  <si>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2024.10.01.[화] ~ 10.31.[목]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</si>
</sst>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1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0"/>
      <color rgb="FF0E2E72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9" fillId="0" borderId="0">
      <alignment vertical="center"/>
    </xf>
    <xf numFmtId="0" fontId="15" fillId="0" borderId="0" xfId="0" applyNumberFormat="1" applyFont="1" applyAlignment="1">
      <alignment horizontal="center" vertical="center"/>
    </xf>
    <xf numFmtId="41" fontId="19" fillId="0" borderId="0">
      <alignment vertical="center"/>
    </xf>
    <xf numFmtId="41" fontId="19" fillId="0" borderId="0">
      <alignment vertical="center"/>
    </xf>
  </cellStyleXfs>
  <cellXfs count="157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0" fontId="3" fillId="6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0" fontId="6" fillId="7" borderId="6" xfId="0" applyNumberFormat="1" applyFont="1" applyFill="1" applyBorder="1" applyAlignment="1" applyProtection="1">
      <alignment horizontal="center" vertical="center"/>
      <protection locked="0"/>
    </xf>
    <xf numFmtId="41" fontId="2" fillId="7" borderId="7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5" xfId="1" applyNumberFormat="1" applyFont="1" applyFill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3" borderId="9" xfId="0" applyNumberFormat="1" applyFont="1" applyFill="1" applyBorder="1" applyAlignment="1" applyProtection="1">
      <alignment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0" fontId="2" fillId="7" borderId="6" xfId="0" applyNumberFormat="1" applyFont="1" applyFill="1" applyBorder="1" applyAlignment="1" applyProtection="1">
      <alignment horizontal="center" vertical="center"/>
      <protection locked="0"/>
    </xf>
    <xf numFmtId="41" fontId="2" fillId="7" borderId="7" xfId="1" applyNumberFormat="1" applyFont="1" applyFill="1" applyBorder="1" applyAlignment="1" applyProtection="1">
      <alignment vertical="center" shrinkToFit="1"/>
      <protection locked="0"/>
    </xf>
    <xf numFmtId="0" fontId="2" fillId="7" borderId="10" xfId="0" applyNumberFormat="1" applyFont="1" applyFill="1" applyBorder="1" applyAlignment="1" applyProtection="1">
      <alignment vertical="center" shrinkToFit="1"/>
      <protection locked="0"/>
    </xf>
    <xf numFmtId="41" fontId="2" fillId="7" borderId="11" xfId="1" applyNumberFormat="1" applyFont="1" applyFill="1" applyBorder="1" applyAlignment="1" applyProtection="1">
      <alignment vertical="center" shrinkToFit="1"/>
      <protection locked="0"/>
    </xf>
    <xf numFmtId="41" fontId="2" fillId="7" borderId="10" xfId="1" applyNumberFormat="1" applyFont="1" applyFill="1" applyBorder="1" applyAlignment="1" applyProtection="1">
      <alignment vertical="center" shrinkToFit="1"/>
      <protection locked="0"/>
    </xf>
    <xf numFmtId="0" fontId="3" fillId="6" borderId="12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4" borderId="13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3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4" applyNumberFormat="1" applyFont="1" applyFill="1" applyBorder="1" applyAlignment="1" applyProtection="1">
      <alignment horizontal="right" vertical="center" shrinkToFit="1"/>
      <protection locked="0"/>
    </xf>
    <xf numFmtId="41" fontId="10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4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41" fontId="9" fillId="4" borderId="15" xfId="4" applyNumberFormat="1" applyFont="1" applyFill="1" applyBorder="1" applyAlignment="1" applyProtection="1">
      <alignment horizontal="right" vertical="center" shrinkToFit="1"/>
      <protection locked="0"/>
    </xf>
    <xf numFmtId="0" fontId="10" fillId="8" borderId="16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4" borderId="17" xfId="1" applyNumberFormat="1" applyFont="1" applyFill="1" applyBorder="1" applyAlignment="1" applyProtection="1">
      <alignment vertical="center" shrinkToFit="1"/>
      <protection locked="0"/>
    </xf>
    <xf numFmtId="41" fontId="2" fillId="7" borderId="18" xfId="1" applyNumberFormat="1" applyFont="1" applyFill="1" applyBorder="1" applyAlignment="1" applyProtection="1">
      <alignment vertical="center" shrinkToFit="1"/>
      <protection locked="0"/>
    </xf>
    <xf numFmtId="0" fontId="1" fillId="0" borderId="19" xfId="0" applyNumberFormat="1" applyFont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 wrapText="1"/>
      <protection locked="0"/>
    </xf>
    <xf numFmtId="41" fontId="9" fillId="9" borderId="21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0" xfId="4" applyNumberFormat="1" applyFont="1" applyFill="1" applyBorder="1" applyAlignment="1" applyProtection="1">
      <alignment horizontal="right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0" fillId="9" borderId="23" xfId="1" applyNumberFormat="1" applyFont="1" applyFill="1" applyBorder="1" applyAlignment="1" applyProtection="1">
      <alignment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9" fillId="4" borderId="2" xfId="1" applyNumberFormat="1" applyFont="1" applyFill="1" applyBorder="1" applyAlignment="1" applyProtection="1">
      <alignment vertical="center" shrinkToFit="1"/>
      <protection locked="0"/>
    </xf>
    <xf numFmtId="41" fontId="10" fillId="9" borderId="22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0" fillId="9" borderId="23" xfId="1" applyNumberFormat="1" applyFont="1" applyFill="1" applyBorder="1" applyAlignment="1" applyProtection="1">
      <alignment vertical="center" shrinkToFit="1"/>
      <protection locked="0"/>
    </xf>
    <xf numFmtId="41" fontId="10" fillId="9" borderId="22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0" fillId="10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8" borderId="26" xfId="0" applyNumberFormat="1" applyFont="1" applyFill="1" applyBorder="1" applyAlignment="1" applyProtection="1">
      <alignment horizontal="center" vertical="center"/>
      <protection locked="0"/>
    </xf>
    <xf numFmtId="41" fontId="9" fillId="4" borderId="27" xfId="4" applyNumberFormat="1" applyFont="1" applyFill="1" applyBorder="1" applyAlignment="1" applyProtection="1">
      <alignment horizontal="right" vertical="center" shrinkToFit="1"/>
      <protection locked="0"/>
    </xf>
    <xf numFmtId="41" fontId="9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0" fillId="9" borderId="28" xfId="1" applyNumberFormat="1" applyFont="1" applyFill="1" applyBorder="1" applyAlignment="1" applyProtection="1">
      <alignment vertical="center" shrinkToFit="1"/>
      <protection locked="0"/>
    </xf>
    <xf numFmtId="41" fontId="9" fillId="4" borderId="27" xfId="1" applyNumberFormat="1" applyFont="1" applyFill="1" applyBorder="1" applyAlignment="1" applyProtection="1">
      <alignment vertical="center" shrinkToFit="1"/>
      <protection locked="0"/>
    </xf>
    <xf numFmtId="41" fontId="10" fillId="9" borderId="28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0" fillId="8" borderId="29" xfId="0" applyNumberFormat="1" applyFont="1" applyFill="1" applyBorder="1" applyAlignment="1" applyProtection="1">
      <alignment horizontal="center" vertical="center"/>
      <protection locked="0"/>
    </xf>
    <xf numFmtId="41" fontId="10" fillId="9" borderId="30" xfId="4" applyNumberFormat="1" applyFont="1" applyFill="1" applyBorder="1" applyAlignment="1" applyProtection="1">
      <alignment horizontal="right" vertical="center" shrinkToFit="1"/>
      <protection locked="0"/>
    </xf>
    <xf numFmtId="0" fontId="3" fillId="3" borderId="19" xfId="0" applyNumberFormat="1" applyFont="1" applyFill="1" applyBorder="1" applyAlignment="1" applyProtection="1">
      <alignment horizontal="center" vertical="center"/>
      <protection locked="0"/>
    </xf>
    <xf numFmtId="0" fontId="10" fillId="5" borderId="14" xfId="0" applyNumberFormat="1" applyFont="1" applyFill="1" applyBorder="1" applyAlignment="1" applyProtection="1">
      <alignment horizontal="center" vertical="center"/>
      <protection locked="0"/>
    </xf>
    <xf numFmtId="0" fontId="10" fillId="5" borderId="13" xfId="0" applyNumberFormat="1" applyFont="1" applyFill="1" applyBorder="1" applyAlignment="1" applyProtection="1">
      <alignment horizontal="center" vertical="center"/>
      <protection locked="0"/>
    </xf>
    <xf numFmtId="0" fontId="10" fillId="5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176" fontId="11" fillId="11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3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2" applyNumberFormat="1" applyAlignment="1">
      <alignment horizontal="center" vertical="center"/>
    </xf>
    <xf numFmtId="41" fontId="1" fillId="0" borderId="10" xfId="0" applyNumberFormat="1" applyFont="1" applyBorder="1" applyAlignment="1" applyProtection="1">
      <alignment horizontal="center" vertical="center" shrinkToFit="1"/>
      <protection locked="0"/>
    </xf>
    <xf numFmtId="0" fontId="1" fillId="0" borderId="0" xfId="0" applyNumberFormat="1" applyFont="1" applyBorder="1" applyAlignment="1" applyProtection="1">
      <alignment horizontal="center" vertical="center" shrinkToFit="1"/>
      <protection locked="0"/>
    </xf>
    <xf numFmtId="0" fontId="12" fillId="0" borderId="5" xfId="0" applyNumberFormat="1" applyFont="1" applyBorder="1" applyAlignment="1" applyProtection="1">
      <alignment horizontal="center" vertical="center" shrinkToFit="1"/>
      <protection locked="0"/>
    </xf>
    <xf numFmtId="0" fontId="2" fillId="7" borderId="32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14" fillId="0" borderId="1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0" fillId="8" borderId="24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0" fontId="10" fillId="8" borderId="25" xfId="0" applyNumberFormat="1" applyFont="1" applyFill="1" applyBorder="1" applyAlignment="1" applyProtection="1">
      <alignment horizontal="center" vertical="center"/>
      <protection locked="0"/>
    </xf>
    <xf numFmtId="0" fontId="10" fillId="8" borderId="17" xfId="0" applyNumberFormat="1" applyFont="1" applyFill="1" applyBorder="1" applyAlignment="1" applyProtection="1">
      <alignment horizontal="center" vertical="center"/>
      <protection locked="0"/>
    </xf>
    <xf numFmtId="0" fontId="10" fillId="8" borderId="33" xfId="0" applyNumberFormat="1" applyFont="1" applyFill="1" applyBorder="1" applyAlignment="1" applyProtection="1">
      <alignment horizontal="center" vertical="center"/>
      <protection locked="0"/>
    </xf>
    <xf numFmtId="0" fontId="10" fillId="8" borderId="34" xfId="0" applyNumberFormat="1" applyFont="1" applyFill="1" applyBorder="1" applyAlignment="1" applyProtection="1">
      <alignment horizontal="center" vertical="center"/>
      <protection locked="0"/>
    </xf>
    <xf numFmtId="0" fontId="10" fillId="8" borderId="35" xfId="0" applyNumberFormat="1" applyFont="1" applyFill="1" applyBorder="1" applyAlignment="1" applyProtection="1">
      <alignment horizontal="center" vertical="center"/>
      <protection locked="0"/>
    </xf>
    <xf numFmtId="0" fontId="10" fillId="8" borderId="15" xfId="0" applyNumberFormat="1" applyFont="1" applyFill="1" applyBorder="1" applyAlignment="1" applyProtection="1">
      <alignment horizontal="center" vertical="center"/>
      <protection locked="0"/>
    </xf>
    <xf numFmtId="0" fontId="10" fillId="8" borderId="36" xfId="0" applyNumberFormat="1" applyFont="1" applyFill="1" applyBorder="1" applyAlignment="1" applyProtection="1">
      <alignment horizontal="center" vertical="center"/>
      <protection locked="0"/>
    </xf>
    <xf numFmtId="0" fontId="10" fillId="8" borderId="13" xfId="0" applyNumberFormat="1" applyFont="1" applyFill="1" applyBorder="1" applyAlignment="1" applyProtection="1">
      <alignment horizontal="center" vertical="center"/>
      <protection locked="0"/>
    </xf>
    <xf numFmtId="0" fontId="10" fillId="8" borderId="37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Border="1" applyAlignment="1">
      <alignment horizontal="center" vertical="center"/>
    </xf>
    <xf numFmtId="0" fontId="3" fillId="6" borderId="24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16" xfId="0" applyNumberFormat="1" applyFont="1" applyBorder="1" applyAlignment="1" applyProtection="1">
      <alignment vertical="center"/>
      <protection locked="0"/>
    </xf>
    <xf numFmtId="0" fontId="17" fillId="0" borderId="26" xfId="0" applyNumberFormat="1" applyFont="1" applyBorder="1" applyAlignment="1" applyProtection="1">
      <alignment vertical="center"/>
      <protection locked="0"/>
    </xf>
    <xf numFmtId="0" fontId="18" fillId="0" borderId="2" xfId="0" applyNumberFormat="1" applyFont="1" applyBorder="1" applyAlignment="1" applyProtection="1">
      <alignment vertical="center"/>
      <protection locked="0"/>
    </xf>
    <xf numFmtId="0" fontId="18" fillId="0" borderId="1" xfId="0" applyNumberFormat="1" applyFont="1" applyBorder="1" applyAlignment="1" applyProtection="1">
      <alignment vertical="center"/>
      <protection locked="0"/>
    </xf>
    <xf numFmtId="0" fontId="3" fillId="6" borderId="24" xfId="0" applyNumberFormat="1" applyFont="1" applyFill="1" applyBorder="1" applyAlignment="1" applyProtection="1">
      <alignment horizontal="center" vertical="center"/>
      <protection locked="0"/>
    </xf>
    <xf numFmtId="0" fontId="3" fillId="6" borderId="4" xfId="0" applyNumberFormat="1" applyFont="1" applyFill="1" applyBorder="1" applyAlignment="1" applyProtection="1">
      <alignment horizontal="center" vertical="center"/>
      <protection locked="0"/>
    </xf>
    <xf numFmtId="0" fontId="3" fillId="6" borderId="26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7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0" fontId="3" fillId="6" borderId="29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35" xfId="0" applyNumberFormat="1" applyFont="1" applyFill="1" applyBorder="1" applyAlignment="1" applyProtection="1">
      <alignment horizontal="center" vertical="center"/>
      <protection locked="0"/>
    </xf>
    <xf numFmtId="0" fontId="3" fillId="6" borderId="15" xfId="0" applyNumberFormat="1" applyFont="1" applyFill="1" applyBorder="1" applyAlignment="1" applyProtection="1">
      <alignment horizontal="center" vertical="center"/>
      <protection locked="0"/>
    </xf>
    <xf numFmtId="41" fontId="3" fillId="6" borderId="2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7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1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10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16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5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6" xfId="1" applyNumberFormat="1" applyFont="1" applyFill="1" applyBorder="1" applyAlignment="1" applyProtection="1">
      <alignment horizontal="center" vertical="center" wrapText="1" shrinkToFit="1"/>
      <protection locked="0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zoomScaleNormal="100" zoomScaleSheetLayoutView="100" workbookViewId="0">
      <selection activeCell="E35" sqref="E35"/>
    </sheetView>
  </sheetViews>
  <sheetFormatPr defaultColWidth="9" defaultRowHeight="16.5" x14ac:dyDescent="0.3"/>
  <cols>
    <col min="1" max="4" width="23.25" customWidth="1"/>
    <col min="5" max="5" width="23.25" style="74" customWidth="1"/>
    <col min="6" max="6" width="28" customWidth="1"/>
  </cols>
  <sheetData>
    <row r="1" spans="1:10" ht="47.25" customHeight="1" x14ac:dyDescent="0.3">
      <c r="A1" s="2" t="s">
        <v>16</v>
      </c>
      <c r="B1" s="2"/>
      <c r="C1" s="2"/>
      <c r="D1" s="2"/>
      <c r="E1" s="2"/>
      <c r="F1" s="38"/>
      <c r="G1" s="38"/>
      <c r="H1" s="38"/>
      <c r="I1" s="38"/>
      <c r="J1" s="38"/>
    </row>
    <row r="2" spans="1:10" ht="30.75" customHeight="1" x14ac:dyDescent="0.3">
      <c r="A2" s="117" t="s">
        <v>70</v>
      </c>
      <c r="B2" s="117"/>
      <c r="C2" s="117"/>
      <c r="D2" s="117"/>
      <c r="E2" s="117"/>
      <c r="F2" s="71"/>
      <c r="G2" s="39"/>
      <c r="H2" s="39"/>
      <c r="I2" s="39"/>
      <c r="J2" s="39"/>
    </row>
    <row r="3" spans="1:10" ht="20.25" customHeight="1" x14ac:dyDescent="0.3">
      <c r="A3" s="40"/>
      <c r="B3" s="40"/>
    </row>
    <row r="4" spans="1:10" ht="20.100000000000001" customHeight="1" x14ac:dyDescent="0.3">
      <c r="A4" s="41" t="s">
        <v>8</v>
      </c>
      <c r="B4" s="41"/>
      <c r="C4" s="42"/>
      <c r="D4" s="42"/>
      <c r="E4" s="42"/>
    </row>
    <row r="5" spans="1:10" ht="27" customHeight="1" x14ac:dyDescent="0.3">
      <c r="A5" s="43"/>
      <c r="B5" s="43"/>
      <c r="C5" s="43"/>
      <c r="D5" s="43"/>
      <c r="E5" s="44" t="s">
        <v>6</v>
      </c>
      <c r="F5" s="44"/>
    </row>
    <row r="6" spans="1:10" ht="23.1" customHeight="1" x14ac:dyDescent="0.3">
      <c r="A6" s="118" t="s">
        <v>66</v>
      </c>
      <c r="B6" s="120" t="s">
        <v>42</v>
      </c>
      <c r="C6" s="122" t="s">
        <v>57</v>
      </c>
      <c r="D6" s="123"/>
      <c r="E6" s="93"/>
    </row>
    <row r="7" spans="1:10" ht="23.1" customHeight="1" x14ac:dyDescent="0.3">
      <c r="A7" s="119"/>
      <c r="B7" s="121"/>
      <c r="C7" s="52" t="s">
        <v>61</v>
      </c>
      <c r="D7" s="45" t="s">
        <v>50</v>
      </c>
      <c r="E7" s="95"/>
      <c r="F7" s="85"/>
    </row>
    <row r="8" spans="1:10" ht="23.1" customHeight="1" x14ac:dyDescent="0.3">
      <c r="A8" s="82" t="s">
        <v>32</v>
      </c>
      <c r="B8" s="51">
        <f>C8+D8+E8</f>
        <v>3760</v>
      </c>
      <c r="C8" s="53">
        <v>385</v>
      </c>
      <c r="D8" s="47">
        <v>3375</v>
      </c>
      <c r="E8" s="87"/>
    </row>
    <row r="9" spans="1:10" ht="23.1" customHeight="1" x14ac:dyDescent="0.3">
      <c r="A9" s="62" t="s">
        <v>24</v>
      </c>
      <c r="B9" s="63">
        <f>C9+D9+E9</f>
        <v>0</v>
      </c>
      <c r="C9" s="64"/>
      <c r="D9" s="64"/>
      <c r="E9" s="94"/>
    </row>
    <row r="10" spans="1:10" s="57" customFormat="1" ht="30" customHeight="1" x14ac:dyDescent="0.3">
      <c r="A10" s="56"/>
      <c r="B10" s="50"/>
      <c r="C10" s="49"/>
      <c r="D10" s="49"/>
      <c r="E10" s="49"/>
    </row>
    <row r="11" spans="1:10" ht="20.100000000000001" customHeight="1" x14ac:dyDescent="0.3">
      <c r="A11" s="42" t="s">
        <v>11</v>
      </c>
      <c r="B11" s="42"/>
      <c r="C11" s="42"/>
      <c r="D11" s="42"/>
      <c r="E11" s="42"/>
    </row>
    <row r="12" spans="1:10" ht="27" customHeight="1" x14ac:dyDescent="0.3">
      <c r="A12" s="43"/>
      <c r="B12" s="43"/>
      <c r="C12" s="43"/>
      <c r="D12" s="43"/>
      <c r="E12" s="44" t="s">
        <v>6</v>
      </c>
    </row>
    <row r="13" spans="1:10" ht="23.1" customHeight="1" x14ac:dyDescent="0.3">
      <c r="A13" s="83" t="s">
        <v>66</v>
      </c>
      <c r="B13" s="54" t="s">
        <v>42</v>
      </c>
      <c r="C13" s="84" t="s">
        <v>43</v>
      </c>
      <c r="D13" s="54" t="s">
        <v>26</v>
      </c>
      <c r="E13" s="86" t="s">
        <v>48</v>
      </c>
    </row>
    <row r="14" spans="1:10" ht="23.1" customHeight="1" x14ac:dyDescent="0.3">
      <c r="A14" s="82" t="s">
        <v>32</v>
      </c>
      <c r="B14" s="48">
        <f>SUM(C14:D14)</f>
        <v>67</v>
      </c>
      <c r="C14" s="58">
        <v>47</v>
      </c>
      <c r="D14" s="68">
        <v>20</v>
      </c>
      <c r="E14" s="88" t="s">
        <v>28</v>
      </c>
    </row>
    <row r="15" spans="1:10" ht="23.1" customHeight="1" x14ac:dyDescent="0.3">
      <c r="A15" s="65" t="s">
        <v>24</v>
      </c>
      <c r="B15" s="66">
        <f>SUM(C15:D15)</f>
        <v>0</v>
      </c>
      <c r="C15" s="72"/>
      <c r="D15" s="73"/>
      <c r="E15" s="89"/>
    </row>
    <row r="16" spans="1:10" ht="30" customHeight="1" x14ac:dyDescent="0.3"/>
    <row r="17" spans="1:5" ht="20.100000000000001" customHeight="1" x14ac:dyDescent="0.3">
      <c r="A17" s="42" t="s">
        <v>7</v>
      </c>
      <c r="B17" s="42"/>
      <c r="C17" s="42"/>
      <c r="D17" s="42"/>
      <c r="E17" s="42"/>
    </row>
    <row r="18" spans="1:5" ht="27" customHeight="1" x14ac:dyDescent="0.3">
      <c r="A18" s="43"/>
      <c r="B18" s="43"/>
      <c r="C18" s="43"/>
      <c r="D18" s="43"/>
      <c r="E18" s="44" t="s">
        <v>14</v>
      </c>
    </row>
    <row r="19" spans="1:5" ht="23.1" customHeight="1" x14ac:dyDescent="0.3">
      <c r="A19" s="124" t="s">
        <v>66</v>
      </c>
      <c r="B19" s="126" t="s">
        <v>42</v>
      </c>
      <c r="C19" s="120" t="s">
        <v>57</v>
      </c>
      <c r="D19" s="128"/>
      <c r="E19" s="86"/>
    </row>
    <row r="20" spans="1:5" s="74" customFormat="1" ht="23.1" customHeight="1" x14ac:dyDescent="0.3">
      <c r="A20" s="125"/>
      <c r="B20" s="127"/>
      <c r="C20" s="96" t="s">
        <v>43</v>
      </c>
      <c r="D20" s="97" t="s">
        <v>26</v>
      </c>
      <c r="E20" s="98"/>
    </row>
    <row r="21" spans="1:5" ht="23.1" customHeight="1" x14ac:dyDescent="0.3">
      <c r="A21" s="82" t="s">
        <v>32</v>
      </c>
      <c r="B21" s="46">
        <f>SUM(C21:E21)</f>
        <v>1770</v>
      </c>
      <c r="C21" s="59">
        <v>1105</v>
      </c>
      <c r="D21" s="69">
        <v>665</v>
      </c>
      <c r="E21" s="90"/>
    </row>
    <row r="22" spans="1:5" ht="23.1" customHeight="1" x14ac:dyDescent="0.3">
      <c r="A22" s="65" t="s">
        <v>24</v>
      </c>
      <c r="B22" s="66">
        <f>SUM(C22:E22)</f>
        <v>0</v>
      </c>
      <c r="C22" s="67"/>
      <c r="D22" s="70"/>
      <c r="E22" s="91"/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20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68"/>
  <sheetViews>
    <sheetView tabSelected="1" zoomScale="110" zoomScaleNormal="110" zoomScaleSheetLayoutView="110" workbookViewId="0">
      <selection activeCell="H65" sqref="H65"/>
    </sheetView>
  </sheetViews>
  <sheetFormatPr defaultColWidth="9" defaultRowHeight="16.5" x14ac:dyDescent="0.3"/>
  <cols>
    <col min="1" max="8" width="10.75" customWidth="1"/>
    <col min="9" max="9" width="10.75" style="107" customWidth="1"/>
  </cols>
  <sheetData>
    <row r="1" spans="1:14" ht="37.5" x14ac:dyDescent="0.3">
      <c r="A1" s="129" t="s">
        <v>69</v>
      </c>
      <c r="B1" s="129"/>
      <c r="C1" s="129"/>
      <c r="D1" s="129"/>
      <c r="E1" s="129"/>
      <c r="F1" s="129"/>
      <c r="G1" s="129"/>
      <c r="H1" s="129"/>
      <c r="I1" s="129"/>
      <c r="J1" s="19"/>
      <c r="K1" s="19"/>
      <c r="L1" s="19"/>
      <c r="M1" s="19"/>
      <c r="N1" s="19"/>
    </row>
    <row r="2" spans="1:14" ht="20.25" x14ac:dyDescent="0.3">
      <c r="A2" s="117" t="s">
        <v>72</v>
      </c>
      <c r="B2" s="117"/>
      <c r="C2" s="117"/>
      <c r="D2" s="117"/>
      <c r="E2" s="117"/>
      <c r="F2" s="117"/>
      <c r="G2" s="117"/>
      <c r="H2" s="117"/>
      <c r="I2" s="117"/>
      <c r="J2" s="18"/>
      <c r="K2" s="18"/>
      <c r="L2" s="18"/>
      <c r="M2" s="18"/>
      <c r="N2" s="18"/>
    </row>
    <row r="4" spans="1:14" ht="16.5" customHeight="1" x14ac:dyDescent="0.3">
      <c r="A4" s="130" t="s">
        <v>10</v>
      </c>
      <c r="B4" s="132" t="s">
        <v>71</v>
      </c>
      <c r="C4" s="132"/>
      <c r="D4" s="132"/>
      <c r="E4" s="132"/>
      <c r="F4" s="132"/>
      <c r="G4" s="132"/>
      <c r="H4" s="132"/>
      <c r="I4" s="133"/>
    </row>
    <row r="5" spans="1:14" x14ac:dyDescent="0.3">
      <c r="A5" s="131"/>
      <c r="B5" s="134" t="s">
        <v>18</v>
      </c>
      <c r="C5" s="134"/>
      <c r="D5" s="134"/>
      <c r="E5" s="134"/>
      <c r="F5" s="134"/>
      <c r="G5" s="134"/>
      <c r="H5" s="134"/>
      <c r="I5" s="135"/>
    </row>
    <row r="6" spans="1:14" x14ac:dyDescent="0.3">
      <c r="A6" t="s">
        <v>13</v>
      </c>
    </row>
    <row r="7" spans="1:14" x14ac:dyDescent="0.3">
      <c r="A7" s="136" t="s">
        <v>66</v>
      </c>
      <c r="B7" s="138" t="s">
        <v>34</v>
      </c>
      <c r="C7" s="140" t="s">
        <v>35</v>
      </c>
      <c r="D7" s="141"/>
      <c r="E7" s="141"/>
      <c r="F7" s="141" t="s">
        <v>50</v>
      </c>
      <c r="G7" s="141"/>
      <c r="H7" s="141"/>
      <c r="I7" s="142" t="s">
        <v>48</v>
      </c>
    </row>
    <row r="8" spans="1:14" ht="15.75" customHeight="1" x14ac:dyDescent="0.3">
      <c r="A8" s="137"/>
      <c r="B8" s="139"/>
      <c r="C8" s="17" t="s">
        <v>64</v>
      </c>
      <c r="D8" s="16" t="s">
        <v>26</v>
      </c>
      <c r="E8" s="15" t="s">
        <v>46</v>
      </c>
      <c r="F8" s="16" t="s">
        <v>43</v>
      </c>
      <c r="G8" s="16" t="s">
        <v>26</v>
      </c>
      <c r="H8" s="15" t="s">
        <v>46</v>
      </c>
      <c r="I8" s="143"/>
    </row>
    <row r="9" spans="1:14" x14ac:dyDescent="0.3">
      <c r="A9" s="101">
        <v>45566</v>
      </c>
      <c r="B9" s="102">
        <f>E9+H9</f>
        <v>0</v>
      </c>
      <c r="C9" s="102"/>
      <c r="D9" s="102"/>
      <c r="E9" s="105">
        <f t="shared" ref="E9:E35" si="0">SUM(C9:D9)</f>
        <v>0</v>
      </c>
      <c r="F9" s="104"/>
      <c r="G9" s="104"/>
      <c r="H9" s="100">
        <f>SUM(F9:G9)</f>
        <v>0</v>
      </c>
      <c r="I9" s="112" t="s">
        <v>36</v>
      </c>
    </row>
    <row r="10" spans="1:14" x14ac:dyDescent="0.3">
      <c r="A10" s="101">
        <v>45567</v>
      </c>
      <c r="B10" s="102">
        <f t="shared" ref="B10:B35" si="1">E10+H10</f>
        <v>155</v>
      </c>
      <c r="C10" s="103">
        <v>9</v>
      </c>
      <c r="D10" s="103">
        <v>2</v>
      </c>
      <c r="E10" s="105">
        <f t="shared" si="0"/>
        <v>11</v>
      </c>
      <c r="F10" s="104">
        <v>51</v>
      </c>
      <c r="G10" s="104">
        <v>93</v>
      </c>
      <c r="H10" s="100">
        <f t="shared" ref="H10:H35" si="2">SUM(F10:G10)</f>
        <v>144</v>
      </c>
      <c r="I10" s="92" t="s">
        <v>45</v>
      </c>
    </row>
    <row r="11" spans="1:14" x14ac:dyDescent="0.3">
      <c r="A11" s="101">
        <v>45568</v>
      </c>
      <c r="B11" s="102">
        <f t="shared" si="1"/>
        <v>0</v>
      </c>
      <c r="C11" s="103"/>
      <c r="D11" s="103"/>
      <c r="E11" s="105">
        <f t="shared" si="0"/>
        <v>0</v>
      </c>
      <c r="F11" s="104"/>
      <c r="G11" s="104"/>
      <c r="H11" s="100">
        <f t="shared" si="2"/>
        <v>0</v>
      </c>
      <c r="I11" s="112" t="s">
        <v>52</v>
      </c>
    </row>
    <row r="12" spans="1:14" x14ac:dyDescent="0.3">
      <c r="A12" s="101">
        <v>45570</v>
      </c>
      <c r="B12" s="102">
        <f t="shared" si="1"/>
        <v>176</v>
      </c>
      <c r="C12" s="103">
        <v>20</v>
      </c>
      <c r="D12" s="103">
        <v>10</v>
      </c>
      <c r="E12" s="105">
        <f t="shared" si="0"/>
        <v>30</v>
      </c>
      <c r="F12" s="104">
        <v>79</v>
      </c>
      <c r="G12" s="104">
        <v>67</v>
      </c>
      <c r="H12" s="100">
        <f t="shared" si="2"/>
        <v>146</v>
      </c>
      <c r="I12" s="6" t="s">
        <v>0</v>
      </c>
    </row>
    <row r="13" spans="1:14" x14ac:dyDescent="0.3">
      <c r="A13" s="101">
        <v>45571</v>
      </c>
      <c r="B13" s="102">
        <f t="shared" si="1"/>
        <v>79</v>
      </c>
      <c r="C13" s="102">
        <v>4</v>
      </c>
      <c r="D13" s="102">
        <v>4</v>
      </c>
      <c r="E13" s="105">
        <f t="shared" si="0"/>
        <v>8</v>
      </c>
      <c r="F13" s="102">
        <v>38</v>
      </c>
      <c r="G13" s="102">
        <v>33</v>
      </c>
      <c r="H13" s="100">
        <f t="shared" si="2"/>
        <v>71</v>
      </c>
      <c r="I13" s="6" t="s">
        <v>1</v>
      </c>
    </row>
    <row r="14" spans="1:14" x14ac:dyDescent="0.3">
      <c r="A14" s="101">
        <v>45572</v>
      </c>
      <c r="B14" s="102">
        <f t="shared" si="1"/>
        <v>110</v>
      </c>
      <c r="C14" s="103">
        <v>3</v>
      </c>
      <c r="D14" s="103">
        <v>1</v>
      </c>
      <c r="E14" s="105">
        <f t="shared" si="0"/>
        <v>4</v>
      </c>
      <c r="F14" s="104">
        <v>41</v>
      </c>
      <c r="G14" s="104">
        <v>65</v>
      </c>
      <c r="H14" s="100">
        <f t="shared" si="2"/>
        <v>106</v>
      </c>
      <c r="I14" s="113" t="s">
        <v>45</v>
      </c>
    </row>
    <row r="15" spans="1:14" x14ac:dyDescent="0.3">
      <c r="A15" s="101">
        <v>45573</v>
      </c>
      <c r="B15" s="102">
        <f t="shared" si="1"/>
        <v>217</v>
      </c>
      <c r="C15" s="102">
        <v>22</v>
      </c>
      <c r="D15" s="102">
        <v>4</v>
      </c>
      <c r="E15" s="105">
        <f t="shared" si="0"/>
        <v>26</v>
      </c>
      <c r="F15" s="102">
        <v>98</v>
      </c>
      <c r="G15" s="102">
        <v>93</v>
      </c>
      <c r="H15" s="100">
        <f t="shared" si="2"/>
        <v>191</v>
      </c>
      <c r="I15" s="114" t="s">
        <v>9</v>
      </c>
    </row>
    <row r="16" spans="1:14" x14ac:dyDescent="0.3">
      <c r="A16" s="101">
        <v>45574</v>
      </c>
      <c r="B16" s="102">
        <f t="shared" si="1"/>
        <v>0</v>
      </c>
      <c r="C16" s="102"/>
      <c r="D16" s="102"/>
      <c r="E16" s="105">
        <f t="shared" si="0"/>
        <v>0</v>
      </c>
      <c r="F16" s="102"/>
      <c r="G16" s="102"/>
      <c r="H16" s="100">
        <f t="shared" si="2"/>
        <v>0</v>
      </c>
      <c r="I16" s="92" t="s">
        <v>67</v>
      </c>
    </row>
    <row r="17" spans="1:9" x14ac:dyDescent="0.3">
      <c r="A17" s="101">
        <v>45575</v>
      </c>
      <c r="B17" s="102">
        <f t="shared" si="1"/>
        <v>150</v>
      </c>
      <c r="C17" s="102">
        <v>7</v>
      </c>
      <c r="D17" s="102">
        <v>7</v>
      </c>
      <c r="E17" s="105">
        <f t="shared" si="0"/>
        <v>14</v>
      </c>
      <c r="F17" s="104">
        <v>51</v>
      </c>
      <c r="G17" s="104">
        <v>85</v>
      </c>
      <c r="H17" s="100">
        <f t="shared" si="2"/>
        <v>136</v>
      </c>
      <c r="I17" s="92" t="s">
        <v>27</v>
      </c>
    </row>
    <row r="18" spans="1:9" x14ac:dyDescent="0.3">
      <c r="A18" s="101">
        <v>45577</v>
      </c>
      <c r="B18" s="102">
        <f t="shared" si="1"/>
        <v>206</v>
      </c>
      <c r="C18" s="106">
        <v>10</v>
      </c>
      <c r="D18" s="103">
        <v>7</v>
      </c>
      <c r="E18" s="105">
        <f t="shared" si="0"/>
        <v>17</v>
      </c>
      <c r="F18" s="104">
        <v>97</v>
      </c>
      <c r="G18" s="104">
        <v>92</v>
      </c>
      <c r="H18" s="100">
        <f t="shared" si="2"/>
        <v>189</v>
      </c>
      <c r="I18" s="92" t="s">
        <v>20</v>
      </c>
    </row>
    <row r="19" spans="1:9" s="99" customFormat="1" x14ac:dyDescent="0.3">
      <c r="A19" s="101">
        <v>45578</v>
      </c>
      <c r="B19" s="102">
        <f t="shared" si="1"/>
        <v>117</v>
      </c>
      <c r="C19" s="102">
        <v>22</v>
      </c>
      <c r="D19" s="102">
        <v>8</v>
      </c>
      <c r="E19" s="105">
        <f t="shared" si="0"/>
        <v>30</v>
      </c>
      <c r="F19" s="102">
        <v>45</v>
      </c>
      <c r="G19" s="102">
        <v>42</v>
      </c>
      <c r="H19" s="100">
        <f t="shared" si="2"/>
        <v>87</v>
      </c>
      <c r="I19" s="6"/>
    </row>
    <row r="20" spans="1:9" x14ac:dyDescent="0.3">
      <c r="A20" s="101">
        <v>45579</v>
      </c>
      <c r="B20" s="102">
        <f t="shared" si="1"/>
        <v>81</v>
      </c>
      <c r="C20" s="102">
        <v>7</v>
      </c>
      <c r="D20" s="102">
        <v>5</v>
      </c>
      <c r="E20" s="105">
        <f t="shared" si="0"/>
        <v>12</v>
      </c>
      <c r="F20" s="102">
        <v>38</v>
      </c>
      <c r="G20" s="102">
        <v>31</v>
      </c>
      <c r="H20" s="100">
        <f t="shared" si="2"/>
        <v>69</v>
      </c>
      <c r="I20" s="116" t="s">
        <v>12</v>
      </c>
    </row>
    <row r="21" spans="1:9" x14ac:dyDescent="0.3">
      <c r="A21" s="101">
        <v>45580</v>
      </c>
      <c r="B21" s="102">
        <f t="shared" si="1"/>
        <v>157</v>
      </c>
      <c r="C21" s="102">
        <v>7</v>
      </c>
      <c r="D21" s="102">
        <v>8</v>
      </c>
      <c r="E21" s="105">
        <f t="shared" si="0"/>
        <v>15</v>
      </c>
      <c r="F21" s="102">
        <v>67</v>
      </c>
      <c r="G21" s="102">
        <v>75</v>
      </c>
      <c r="H21" s="100">
        <f t="shared" si="2"/>
        <v>142</v>
      </c>
      <c r="I21" s="92" t="s">
        <v>39</v>
      </c>
    </row>
    <row r="22" spans="1:9" s="74" customFormat="1" x14ac:dyDescent="0.3">
      <c r="A22" s="101">
        <v>45581</v>
      </c>
      <c r="B22" s="102">
        <f t="shared" si="1"/>
        <v>115</v>
      </c>
      <c r="C22" s="102">
        <v>6</v>
      </c>
      <c r="D22" s="102">
        <v>5</v>
      </c>
      <c r="E22" s="105">
        <f t="shared" si="0"/>
        <v>11</v>
      </c>
      <c r="F22" s="102">
        <v>38</v>
      </c>
      <c r="G22" s="102">
        <v>66</v>
      </c>
      <c r="H22" s="100">
        <f t="shared" si="2"/>
        <v>104</v>
      </c>
      <c r="I22" s="92" t="s">
        <v>40</v>
      </c>
    </row>
    <row r="23" spans="1:9" s="74" customFormat="1" x14ac:dyDescent="0.3">
      <c r="A23" s="101">
        <v>45582</v>
      </c>
      <c r="B23" s="102">
        <f t="shared" si="1"/>
        <v>178</v>
      </c>
      <c r="C23" s="102">
        <v>13</v>
      </c>
      <c r="D23" s="102">
        <v>6</v>
      </c>
      <c r="E23" s="105">
        <f t="shared" si="0"/>
        <v>19</v>
      </c>
      <c r="F23" s="102">
        <v>61</v>
      </c>
      <c r="G23" s="102">
        <v>98</v>
      </c>
      <c r="H23" s="100">
        <f t="shared" si="2"/>
        <v>159</v>
      </c>
      <c r="I23" s="92" t="s">
        <v>2</v>
      </c>
    </row>
    <row r="24" spans="1:9" s="74" customFormat="1" x14ac:dyDescent="0.3">
      <c r="A24" s="101">
        <v>45584</v>
      </c>
      <c r="B24" s="102">
        <f t="shared" si="1"/>
        <v>157</v>
      </c>
      <c r="C24" s="102">
        <v>6</v>
      </c>
      <c r="D24" s="102">
        <v>10</v>
      </c>
      <c r="E24" s="105">
        <f t="shared" si="0"/>
        <v>16</v>
      </c>
      <c r="F24" s="102">
        <v>69</v>
      </c>
      <c r="G24" s="102">
        <v>72</v>
      </c>
      <c r="H24" s="100">
        <f t="shared" si="2"/>
        <v>141</v>
      </c>
      <c r="I24" s="116" t="s">
        <v>25</v>
      </c>
    </row>
    <row r="25" spans="1:9" s="99" customFormat="1" x14ac:dyDescent="0.3">
      <c r="A25" s="101">
        <v>45585</v>
      </c>
      <c r="B25" s="102">
        <f t="shared" si="1"/>
        <v>160</v>
      </c>
      <c r="C25" s="102">
        <v>11</v>
      </c>
      <c r="D25" s="102">
        <v>5</v>
      </c>
      <c r="E25" s="105">
        <f t="shared" si="0"/>
        <v>16</v>
      </c>
      <c r="F25" s="102">
        <v>70</v>
      </c>
      <c r="G25" s="102">
        <v>74</v>
      </c>
      <c r="H25" s="100">
        <f t="shared" si="2"/>
        <v>144</v>
      </c>
      <c r="I25" s="92" t="s">
        <v>17</v>
      </c>
    </row>
    <row r="26" spans="1:9" s="99" customFormat="1" x14ac:dyDescent="0.3">
      <c r="A26" s="101">
        <v>45586</v>
      </c>
      <c r="B26" s="102">
        <f t="shared" si="1"/>
        <v>77</v>
      </c>
      <c r="C26" s="102">
        <v>2</v>
      </c>
      <c r="D26" s="102">
        <v>2</v>
      </c>
      <c r="E26" s="105">
        <f t="shared" si="0"/>
        <v>4</v>
      </c>
      <c r="F26" s="102">
        <v>42</v>
      </c>
      <c r="G26" s="102">
        <v>31</v>
      </c>
      <c r="H26" s="100">
        <f t="shared" si="2"/>
        <v>73</v>
      </c>
      <c r="I26" s="92" t="s">
        <v>31</v>
      </c>
    </row>
    <row r="27" spans="1:9" s="99" customFormat="1" x14ac:dyDescent="0.3">
      <c r="A27" s="101">
        <v>45587</v>
      </c>
      <c r="B27" s="102">
        <f t="shared" si="1"/>
        <v>259</v>
      </c>
      <c r="C27" s="102">
        <v>12</v>
      </c>
      <c r="D27" s="102">
        <v>8</v>
      </c>
      <c r="E27" s="105">
        <f t="shared" si="0"/>
        <v>20</v>
      </c>
      <c r="F27" s="102">
        <v>110</v>
      </c>
      <c r="G27" s="102">
        <v>129</v>
      </c>
      <c r="H27" s="100">
        <f t="shared" si="2"/>
        <v>239</v>
      </c>
      <c r="I27" s="92" t="s">
        <v>68</v>
      </c>
    </row>
    <row r="28" spans="1:9" s="99" customFormat="1" x14ac:dyDescent="0.3">
      <c r="A28" s="101">
        <v>45588</v>
      </c>
      <c r="B28" s="102">
        <f t="shared" si="1"/>
        <v>105</v>
      </c>
      <c r="C28" s="102">
        <v>4</v>
      </c>
      <c r="D28" s="102">
        <v>2</v>
      </c>
      <c r="E28" s="105">
        <f t="shared" si="0"/>
        <v>6</v>
      </c>
      <c r="F28" s="102">
        <v>39</v>
      </c>
      <c r="G28" s="102">
        <v>60</v>
      </c>
      <c r="H28" s="100">
        <f t="shared" si="2"/>
        <v>99</v>
      </c>
      <c r="I28" s="92" t="s">
        <v>41</v>
      </c>
    </row>
    <row r="29" spans="1:9" s="99" customFormat="1" x14ac:dyDescent="0.3">
      <c r="A29" s="101">
        <v>45589</v>
      </c>
      <c r="B29" s="102">
        <f t="shared" si="1"/>
        <v>197</v>
      </c>
      <c r="C29" s="102">
        <v>10</v>
      </c>
      <c r="D29" s="102">
        <v>6</v>
      </c>
      <c r="E29" s="105">
        <f t="shared" si="0"/>
        <v>16</v>
      </c>
      <c r="F29" s="102">
        <v>88</v>
      </c>
      <c r="G29" s="102">
        <v>93</v>
      </c>
      <c r="H29" s="100">
        <f t="shared" si="2"/>
        <v>181</v>
      </c>
      <c r="I29" s="92" t="s">
        <v>27</v>
      </c>
    </row>
    <row r="30" spans="1:9" s="99" customFormat="1" x14ac:dyDescent="0.3">
      <c r="A30" s="101">
        <v>45591</v>
      </c>
      <c r="B30" s="102">
        <f t="shared" si="1"/>
        <v>239</v>
      </c>
      <c r="C30" s="102">
        <v>20</v>
      </c>
      <c r="D30" s="102">
        <v>8</v>
      </c>
      <c r="E30" s="105">
        <f t="shared" si="0"/>
        <v>28</v>
      </c>
      <c r="F30" s="102">
        <v>113</v>
      </c>
      <c r="G30" s="102">
        <v>98</v>
      </c>
      <c r="H30" s="100">
        <f t="shared" si="2"/>
        <v>211</v>
      </c>
      <c r="I30" s="114" t="s">
        <v>3</v>
      </c>
    </row>
    <row r="31" spans="1:9" s="99" customFormat="1" x14ac:dyDescent="0.3">
      <c r="A31" s="101">
        <v>45592</v>
      </c>
      <c r="B31" s="102">
        <f t="shared" si="1"/>
        <v>129</v>
      </c>
      <c r="C31" s="102">
        <v>16</v>
      </c>
      <c r="D31" s="102">
        <v>1</v>
      </c>
      <c r="E31" s="105">
        <f t="shared" si="0"/>
        <v>17</v>
      </c>
      <c r="F31" s="102">
        <v>59</v>
      </c>
      <c r="G31" s="102">
        <v>53</v>
      </c>
      <c r="H31" s="100">
        <f t="shared" si="2"/>
        <v>112</v>
      </c>
      <c r="I31" s="115" t="s">
        <v>30</v>
      </c>
    </row>
    <row r="32" spans="1:9" s="99" customFormat="1" x14ac:dyDescent="0.3">
      <c r="A32" s="101">
        <v>45593</v>
      </c>
      <c r="B32" s="102">
        <f t="shared" si="1"/>
        <v>111</v>
      </c>
      <c r="C32" s="102">
        <v>3</v>
      </c>
      <c r="D32" s="102">
        <v>2</v>
      </c>
      <c r="E32" s="105">
        <f t="shared" si="0"/>
        <v>5</v>
      </c>
      <c r="F32" s="102">
        <v>57</v>
      </c>
      <c r="G32" s="102">
        <v>49</v>
      </c>
      <c r="H32" s="100">
        <f t="shared" si="2"/>
        <v>106</v>
      </c>
      <c r="I32" s="92"/>
    </row>
    <row r="33" spans="1:9" s="99" customFormat="1" x14ac:dyDescent="0.3">
      <c r="A33" s="101">
        <v>45594</v>
      </c>
      <c r="B33" s="102">
        <f t="shared" si="1"/>
        <v>380</v>
      </c>
      <c r="C33" s="102">
        <v>30</v>
      </c>
      <c r="D33" s="102">
        <v>15</v>
      </c>
      <c r="E33" s="105">
        <f t="shared" si="0"/>
        <v>45</v>
      </c>
      <c r="F33" s="102">
        <v>177</v>
      </c>
      <c r="G33" s="102">
        <v>158</v>
      </c>
      <c r="H33" s="100">
        <f t="shared" si="2"/>
        <v>335</v>
      </c>
      <c r="I33" s="92" t="s">
        <v>15</v>
      </c>
    </row>
    <row r="34" spans="1:9" s="74" customFormat="1" x14ac:dyDescent="0.3">
      <c r="A34" s="101">
        <v>45595</v>
      </c>
      <c r="B34" s="102">
        <f>E34+H34</f>
        <v>120</v>
      </c>
      <c r="C34" s="102">
        <v>8</v>
      </c>
      <c r="D34" s="102">
        <v>4</v>
      </c>
      <c r="E34" s="105">
        <f>SUM(C34:D34)</f>
        <v>12</v>
      </c>
      <c r="F34" s="102">
        <v>42</v>
      </c>
      <c r="G34" s="102">
        <v>66</v>
      </c>
      <c r="H34" s="100">
        <f t="shared" si="2"/>
        <v>108</v>
      </c>
      <c r="I34" s="92" t="s">
        <v>37</v>
      </c>
    </row>
    <row r="35" spans="1:9" s="99" customFormat="1" x14ac:dyDescent="0.3">
      <c r="A35" s="101">
        <v>45596</v>
      </c>
      <c r="B35" s="102">
        <f t="shared" si="1"/>
        <v>85</v>
      </c>
      <c r="C35" s="102">
        <v>2</v>
      </c>
      <c r="D35" s="102">
        <v>1</v>
      </c>
      <c r="E35" s="105">
        <f t="shared" si="0"/>
        <v>3</v>
      </c>
      <c r="F35" s="102">
        <v>40</v>
      </c>
      <c r="G35" s="102">
        <v>42</v>
      </c>
      <c r="H35" s="100">
        <f t="shared" si="2"/>
        <v>82</v>
      </c>
      <c r="I35" s="92" t="s">
        <v>38</v>
      </c>
    </row>
    <row r="36" spans="1:9" x14ac:dyDescent="0.3">
      <c r="A36" s="25" t="s">
        <v>29</v>
      </c>
      <c r="B36" s="26">
        <f t="shared" ref="B36:H36" si="3">SUM(B9:B35)</f>
        <v>3760</v>
      </c>
      <c r="C36" s="26">
        <f t="shared" si="3"/>
        <v>254</v>
      </c>
      <c r="D36" s="26">
        <f t="shared" si="3"/>
        <v>131</v>
      </c>
      <c r="E36" s="26">
        <f t="shared" si="3"/>
        <v>385</v>
      </c>
      <c r="F36" s="26">
        <f t="shared" si="3"/>
        <v>1610</v>
      </c>
      <c r="G36" s="26">
        <f t="shared" si="3"/>
        <v>1765</v>
      </c>
      <c r="H36" s="26">
        <f t="shared" si="3"/>
        <v>3375</v>
      </c>
      <c r="I36" s="108"/>
    </row>
    <row r="37" spans="1:9" x14ac:dyDescent="0.3">
      <c r="A37" t="s">
        <v>4</v>
      </c>
      <c r="I37" s="109"/>
    </row>
    <row r="38" spans="1:9" x14ac:dyDescent="0.3">
      <c r="A38" s="144" t="s">
        <v>54</v>
      </c>
      <c r="B38" s="146" t="s">
        <v>33</v>
      </c>
      <c r="C38" s="148" t="s">
        <v>35</v>
      </c>
      <c r="D38" s="149"/>
      <c r="E38" s="149"/>
      <c r="F38" s="149" t="s">
        <v>50</v>
      </c>
      <c r="G38" s="149"/>
      <c r="H38" s="149"/>
      <c r="I38" s="150" t="s">
        <v>48</v>
      </c>
    </row>
    <row r="39" spans="1:9" x14ac:dyDescent="0.3">
      <c r="A39" s="145"/>
      <c r="B39" s="147"/>
      <c r="C39" s="12" t="s">
        <v>43</v>
      </c>
      <c r="D39" s="16" t="s">
        <v>26</v>
      </c>
      <c r="E39" s="11" t="s">
        <v>46</v>
      </c>
      <c r="F39" s="10" t="s">
        <v>43</v>
      </c>
      <c r="G39" s="16" t="s">
        <v>26</v>
      </c>
      <c r="H39" s="10" t="s">
        <v>46</v>
      </c>
      <c r="I39" s="151"/>
    </row>
    <row r="40" spans="1:9" x14ac:dyDescent="0.3">
      <c r="A40" s="55" t="s">
        <v>49</v>
      </c>
      <c r="B40" s="5">
        <f t="shared" ref="B40:B50" si="4">SUM(E40+H40)</f>
        <v>0</v>
      </c>
      <c r="C40" s="4"/>
      <c r="D40" s="3"/>
      <c r="E40" s="9">
        <f t="shared" ref="E40:E51" si="5">SUM(C40:D40)</f>
        <v>0</v>
      </c>
      <c r="F40" s="2"/>
      <c r="G40" s="2"/>
      <c r="H40" s="9">
        <f>SUM(F40:G40)</f>
        <v>0</v>
      </c>
      <c r="I40" s="92"/>
    </row>
    <row r="41" spans="1:9" x14ac:dyDescent="0.3">
      <c r="A41" s="55" t="s">
        <v>58</v>
      </c>
      <c r="B41" s="5">
        <f t="shared" si="4"/>
        <v>0</v>
      </c>
      <c r="C41" s="4"/>
      <c r="D41" s="3"/>
      <c r="E41" s="9">
        <f t="shared" si="5"/>
        <v>0</v>
      </c>
      <c r="F41" s="20"/>
      <c r="G41" s="5"/>
      <c r="H41" s="9">
        <f t="shared" ref="H41:H42" si="6">SUM(F41:G41)</f>
        <v>0</v>
      </c>
      <c r="I41" s="92"/>
    </row>
    <row r="42" spans="1:9" x14ac:dyDescent="0.3">
      <c r="A42" s="55" t="s">
        <v>62</v>
      </c>
      <c r="B42" s="5">
        <f t="shared" si="4"/>
        <v>0</v>
      </c>
      <c r="C42" s="14"/>
      <c r="D42" s="13"/>
      <c r="E42" s="9">
        <f t="shared" si="5"/>
        <v>0</v>
      </c>
      <c r="F42" s="13"/>
      <c r="G42" s="13"/>
      <c r="H42" s="9">
        <f t="shared" si="6"/>
        <v>0</v>
      </c>
      <c r="I42" s="61"/>
    </row>
    <row r="43" spans="1:9" x14ac:dyDescent="0.3">
      <c r="A43" s="55" t="s">
        <v>47</v>
      </c>
      <c r="B43" s="5">
        <f t="shared" si="4"/>
        <v>0</v>
      </c>
      <c r="C43" s="22"/>
      <c r="D43" s="20"/>
      <c r="E43" s="9">
        <f t="shared" si="5"/>
        <v>0</v>
      </c>
      <c r="F43" s="20"/>
      <c r="G43" s="20"/>
      <c r="H43" s="21">
        <f>SUM(F43:G43)</f>
        <v>0</v>
      </c>
      <c r="I43" s="61"/>
    </row>
    <row r="44" spans="1:9" x14ac:dyDescent="0.3">
      <c r="A44" s="55" t="s">
        <v>55</v>
      </c>
      <c r="B44" s="81">
        <f t="shared" si="4"/>
        <v>0</v>
      </c>
      <c r="C44" s="76"/>
      <c r="D44" s="75"/>
      <c r="E44" s="9">
        <f t="shared" si="5"/>
        <v>0</v>
      </c>
      <c r="F44" s="77"/>
      <c r="G44" s="77"/>
      <c r="H44" s="78">
        <f>SUM(F44:G44)</f>
        <v>0</v>
      </c>
      <c r="I44" s="61"/>
    </row>
    <row r="45" spans="1:9" x14ac:dyDescent="0.3">
      <c r="A45" s="55" t="s">
        <v>56</v>
      </c>
      <c r="B45" s="81">
        <f t="shared" si="4"/>
        <v>0</v>
      </c>
      <c r="C45" s="22"/>
      <c r="D45" s="20"/>
      <c r="E45" s="9">
        <f t="shared" si="5"/>
        <v>0</v>
      </c>
      <c r="F45" s="20"/>
      <c r="G45" s="20"/>
      <c r="H45" s="78">
        <f>SUM(F45:G45)</f>
        <v>0</v>
      </c>
      <c r="I45" s="61"/>
    </row>
    <row r="46" spans="1:9" x14ac:dyDescent="0.3">
      <c r="A46" s="55" t="s">
        <v>51</v>
      </c>
      <c r="B46" s="81">
        <f t="shared" si="4"/>
        <v>0</v>
      </c>
      <c r="C46" s="4"/>
      <c r="D46" s="3"/>
      <c r="E46" s="9">
        <f t="shared" si="5"/>
        <v>0</v>
      </c>
      <c r="F46" s="2"/>
      <c r="G46" s="2"/>
      <c r="H46" s="78">
        <f t="shared" ref="H46:H50" si="7">SUM(F46:G46)</f>
        <v>0</v>
      </c>
      <c r="I46" s="92"/>
    </row>
    <row r="47" spans="1:9" x14ac:dyDescent="0.3">
      <c r="A47" s="55" t="s">
        <v>60</v>
      </c>
      <c r="B47" s="5">
        <f>SUM(E47+H47)</f>
        <v>2792</v>
      </c>
      <c r="C47" s="4"/>
      <c r="D47" s="3"/>
      <c r="E47" s="9">
        <f t="shared" si="5"/>
        <v>0</v>
      </c>
      <c r="F47" s="2">
        <v>1448</v>
      </c>
      <c r="G47" s="2">
        <v>1344</v>
      </c>
      <c r="H47" s="9">
        <f t="shared" si="7"/>
        <v>2792</v>
      </c>
      <c r="I47" s="92" t="s">
        <v>23</v>
      </c>
    </row>
    <row r="48" spans="1:9" x14ac:dyDescent="0.3">
      <c r="A48" s="55" t="s">
        <v>63</v>
      </c>
      <c r="B48" s="81">
        <f t="shared" si="4"/>
        <v>3486</v>
      </c>
      <c r="C48" s="4">
        <v>278</v>
      </c>
      <c r="D48" s="3">
        <v>128</v>
      </c>
      <c r="E48" s="9">
        <f t="shared" si="5"/>
        <v>406</v>
      </c>
      <c r="F48" s="2">
        <v>1528</v>
      </c>
      <c r="G48" s="2">
        <v>1552</v>
      </c>
      <c r="H48" s="9">
        <f t="shared" si="7"/>
        <v>3080</v>
      </c>
      <c r="I48" s="92"/>
    </row>
    <row r="49" spans="1:9" x14ac:dyDescent="0.3">
      <c r="A49" s="55" t="s">
        <v>44</v>
      </c>
      <c r="B49" s="81">
        <f t="shared" si="4"/>
        <v>3760</v>
      </c>
      <c r="C49" s="4">
        <v>254</v>
      </c>
      <c r="D49" s="3">
        <v>131</v>
      </c>
      <c r="E49" s="9">
        <f t="shared" si="5"/>
        <v>385</v>
      </c>
      <c r="F49" s="2">
        <v>1610</v>
      </c>
      <c r="G49" s="2">
        <v>1765</v>
      </c>
      <c r="H49" s="9">
        <f t="shared" si="7"/>
        <v>3375</v>
      </c>
      <c r="I49" s="92"/>
    </row>
    <row r="50" spans="1:9" x14ac:dyDescent="0.3">
      <c r="A50" s="55" t="s">
        <v>59</v>
      </c>
      <c r="B50" s="5">
        <f t="shared" si="4"/>
        <v>0</v>
      </c>
      <c r="C50" s="4"/>
      <c r="D50" s="3"/>
      <c r="E50" s="9">
        <f t="shared" si="5"/>
        <v>0</v>
      </c>
      <c r="F50" s="2"/>
      <c r="G50" s="2"/>
      <c r="H50" s="9">
        <f t="shared" si="7"/>
        <v>0</v>
      </c>
      <c r="I50" s="92"/>
    </row>
    <row r="51" spans="1:9" x14ac:dyDescent="0.3">
      <c r="A51" s="37" t="s">
        <v>53</v>
      </c>
      <c r="B51" s="27"/>
      <c r="C51" s="28"/>
      <c r="D51" s="29"/>
      <c r="E51" s="9">
        <f t="shared" si="5"/>
        <v>0</v>
      </c>
      <c r="F51" s="31"/>
      <c r="G51" s="31"/>
      <c r="H51" s="30"/>
      <c r="I51" s="110"/>
    </row>
    <row r="52" spans="1:9" ht="19.5" customHeight="1" x14ac:dyDescent="0.3">
      <c r="A52" s="32" t="s">
        <v>5</v>
      </c>
      <c r="B52" s="36">
        <f>SUM(B40:B51)</f>
        <v>10038</v>
      </c>
      <c r="C52" s="35">
        <f>SUM(C40:C51)</f>
        <v>532</v>
      </c>
      <c r="D52" s="35">
        <f t="shared" ref="D52:G52" si="8">SUM(D40:D51)</f>
        <v>259</v>
      </c>
      <c r="E52" s="35">
        <f t="shared" si="8"/>
        <v>791</v>
      </c>
      <c r="F52" s="35">
        <f t="shared" si="8"/>
        <v>4586</v>
      </c>
      <c r="G52" s="35">
        <f t="shared" si="8"/>
        <v>4661</v>
      </c>
      <c r="H52" s="60">
        <f>SUM(H40:H51)</f>
        <v>9247</v>
      </c>
      <c r="I52" s="111"/>
    </row>
    <row r="53" spans="1:9" x14ac:dyDescent="0.3">
      <c r="A53" t="s">
        <v>19</v>
      </c>
    </row>
    <row r="54" spans="1:9" x14ac:dyDescent="0.3">
      <c r="A54" s="136" t="s">
        <v>54</v>
      </c>
      <c r="B54" s="152" t="s">
        <v>21</v>
      </c>
      <c r="C54" s="154" t="s">
        <v>22</v>
      </c>
      <c r="D54" s="155"/>
      <c r="E54" s="148"/>
      <c r="F54" s="156" t="s">
        <v>48</v>
      </c>
    </row>
    <row r="55" spans="1:9" x14ac:dyDescent="0.3">
      <c r="A55" s="137"/>
      <c r="B55" s="153"/>
      <c r="C55" s="8" t="s">
        <v>43</v>
      </c>
      <c r="D55" s="16" t="s">
        <v>26</v>
      </c>
      <c r="E55" s="7" t="s">
        <v>65</v>
      </c>
      <c r="F55" s="147"/>
    </row>
    <row r="56" spans="1:9" x14ac:dyDescent="0.3">
      <c r="A56" s="23" t="s">
        <v>49</v>
      </c>
      <c r="B56" s="5">
        <f t="shared" ref="B56:B67" si="9">SUM(C56:D56)</f>
        <v>0</v>
      </c>
      <c r="C56" s="4"/>
      <c r="D56" s="3"/>
      <c r="E56" s="2"/>
      <c r="F56" s="92"/>
    </row>
    <row r="57" spans="1:9" x14ac:dyDescent="0.3">
      <c r="A57" s="23" t="s">
        <v>58</v>
      </c>
      <c r="B57" s="5">
        <f t="shared" si="9"/>
        <v>0</v>
      </c>
      <c r="C57" s="4"/>
      <c r="D57" s="3"/>
      <c r="E57" s="2"/>
      <c r="F57" s="1"/>
    </row>
    <row r="58" spans="1:9" x14ac:dyDescent="0.3">
      <c r="A58" s="23" t="s">
        <v>62</v>
      </c>
      <c r="B58" s="81">
        <f t="shared" si="9"/>
        <v>0</v>
      </c>
      <c r="C58" s="4"/>
      <c r="D58" s="3"/>
      <c r="E58" s="2"/>
      <c r="F58" s="61"/>
    </row>
    <row r="59" spans="1:9" x14ac:dyDescent="0.3">
      <c r="A59" s="23" t="s">
        <v>47</v>
      </c>
      <c r="B59" s="81">
        <f t="shared" si="9"/>
        <v>0</v>
      </c>
      <c r="C59" s="4"/>
      <c r="D59" s="3"/>
      <c r="E59" s="2"/>
      <c r="F59" s="1"/>
    </row>
    <row r="60" spans="1:9" x14ac:dyDescent="0.3">
      <c r="A60" s="23" t="s">
        <v>55</v>
      </c>
      <c r="B60" s="81">
        <f t="shared" si="9"/>
        <v>0</v>
      </c>
      <c r="C60" s="80"/>
      <c r="D60" s="79"/>
      <c r="E60" s="2"/>
      <c r="F60" s="1"/>
    </row>
    <row r="61" spans="1:9" x14ac:dyDescent="0.3">
      <c r="A61" s="23" t="s">
        <v>56</v>
      </c>
      <c r="B61" s="81">
        <f t="shared" si="9"/>
        <v>0</v>
      </c>
      <c r="C61" s="4"/>
      <c r="D61" s="3"/>
      <c r="E61" s="2"/>
      <c r="F61" s="1"/>
    </row>
    <row r="62" spans="1:9" x14ac:dyDescent="0.3">
      <c r="A62" s="23" t="s">
        <v>51</v>
      </c>
      <c r="B62" s="81">
        <f t="shared" si="9"/>
        <v>0</v>
      </c>
      <c r="C62" s="4"/>
      <c r="D62" s="3"/>
      <c r="E62" s="2"/>
      <c r="F62" s="92"/>
    </row>
    <row r="63" spans="1:9" x14ac:dyDescent="0.3">
      <c r="A63" s="23" t="s">
        <v>60</v>
      </c>
      <c r="B63" s="81">
        <f t="shared" si="9"/>
        <v>0</v>
      </c>
      <c r="C63" s="4"/>
      <c r="D63" s="3"/>
      <c r="E63" s="2"/>
      <c r="F63" s="92" t="s">
        <v>23</v>
      </c>
    </row>
    <row r="64" spans="1:9" x14ac:dyDescent="0.3">
      <c r="A64" s="23" t="s">
        <v>63</v>
      </c>
      <c r="B64" s="81">
        <f t="shared" si="9"/>
        <v>1743</v>
      </c>
      <c r="C64" s="4">
        <v>1122</v>
      </c>
      <c r="D64" s="3">
        <v>621</v>
      </c>
      <c r="E64" s="2"/>
      <c r="F64" s="1"/>
    </row>
    <row r="65" spans="1:6" x14ac:dyDescent="0.3">
      <c r="A65" s="23" t="s">
        <v>44</v>
      </c>
      <c r="B65" s="81">
        <f>SUM(C65:D65)</f>
        <v>1770</v>
      </c>
      <c r="C65" s="4">
        <v>1105</v>
      </c>
      <c r="D65" s="3">
        <v>665</v>
      </c>
      <c r="E65" s="2"/>
      <c r="F65" s="1"/>
    </row>
    <row r="66" spans="1:6" x14ac:dyDescent="0.3">
      <c r="A66" s="23" t="s">
        <v>59</v>
      </c>
      <c r="B66" s="81">
        <f t="shared" si="9"/>
        <v>0</v>
      </c>
      <c r="C66" s="4"/>
      <c r="D66" s="3"/>
      <c r="E66" s="2"/>
      <c r="F66" s="1"/>
    </row>
    <row r="67" spans="1:6" x14ac:dyDescent="0.3">
      <c r="A67" s="37" t="s">
        <v>53</v>
      </c>
      <c r="B67" s="81">
        <f t="shared" si="9"/>
        <v>0</v>
      </c>
      <c r="C67" s="28"/>
      <c r="D67" s="29"/>
      <c r="E67" s="31"/>
      <c r="F67" s="24"/>
    </row>
    <row r="68" spans="1:6" x14ac:dyDescent="0.3">
      <c r="A68" s="32" t="s">
        <v>5</v>
      </c>
      <c r="B68" s="36">
        <f>SUM(B56:B67)</f>
        <v>3513</v>
      </c>
      <c r="C68" s="35">
        <f>SUM(C56:C67)</f>
        <v>2227</v>
      </c>
      <c r="D68" s="33">
        <f>SUM(D56:D67)</f>
        <v>1286</v>
      </c>
      <c r="E68" s="33"/>
      <c r="F68" s="34"/>
    </row>
  </sheetData>
  <mergeCells count="19">
    <mergeCell ref="A54:A55"/>
    <mergeCell ref="B54:B55"/>
    <mergeCell ref="C54:E54"/>
    <mergeCell ref="F54:F55"/>
    <mergeCell ref="A38:A39"/>
    <mergeCell ref="B38:B39"/>
    <mergeCell ref="C38:E38"/>
    <mergeCell ref="F38:H38"/>
    <mergeCell ref="I38:I39"/>
    <mergeCell ref="A7:A8"/>
    <mergeCell ref="B7:B8"/>
    <mergeCell ref="C7:E7"/>
    <mergeCell ref="F7:H7"/>
    <mergeCell ref="I7:I8"/>
    <mergeCell ref="A1:I1"/>
    <mergeCell ref="A2:I2"/>
    <mergeCell ref="A4:A5"/>
    <mergeCell ref="B4:I4"/>
    <mergeCell ref="B5:I5"/>
  </mergeCells>
  <phoneticPr fontId="20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1980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162</cp:revision>
  <cp:lastPrinted>2023-05-11T07:49:24Z</cp:lastPrinted>
  <dcterms:created xsi:type="dcterms:W3CDTF">2022-02-08T01:25:51Z</dcterms:created>
  <dcterms:modified xsi:type="dcterms:W3CDTF">2024-11-03T00:03:07Z</dcterms:modified>
  <cp:version>1200.0100.01</cp:version>
</cp:coreProperties>
</file>