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4\"/>
    </mc:Choice>
  </mc:AlternateContent>
  <xr:revisionPtr revIDLastSave="0" documentId="13_ncr:1_{95426FD7-F4CC-40DF-B619-7A9BA99CBC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6" l="1"/>
  <c r="F16" i="6"/>
  <c r="B10" i="1"/>
  <c r="D12" i="5"/>
  <c r="B22" i="4"/>
  <c r="D22" i="4"/>
  <c r="E22" i="4"/>
  <c r="F22" i="4"/>
  <c r="G22" i="4"/>
  <c r="H22" i="4"/>
  <c r="C22" i="4"/>
  <c r="H12" i="3"/>
  <c r="H13" i="3"/>
  <c r="H14" i="3"/>
  <c r="H15" i="3"/>
  <c r="H16" i="3"/>
  <c r="B10" i="4" l="1"/>
  <c r="D10" i="5"/>
  <c r="C24" i="2" l="1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H9" i="1" l="1"/>
  <c r="E13" i="2" l="1"/>
  <c r="E9" i="1" l="1"/>
  <c r="B9" i="1" s="1"/>
  <c r="C43" i="2" l="1"/>
  <c r="D43" i="2"/>
  <c r="E43" i="2"/>
  <c r="B42" i="2" l="1"/>
  <c r="E23" i="2"/>
  <c r="B41" i="2" l="1"/>
  <c r="E22" i="2"/>
  <c r="B40" i="2" l="1"/>
  <c r="H21" i="2"/>
  <c r="E21" i="2"/>
  <c r="B21" i="2" l="1"/>
  <c r="H18" i="2" l="1"/>
  <c r="E18" i="2"/>
  <c r="B18" i="2" s="1"/>
  <c r="E15" i="3" l="1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7" i="3"/>
  <c r="H18" i="3"/>
  <c r="H19" i="3"/>
  <c r="H20" i="3"/>
  <c r="H21" i="3"/>
  <c r="H22" i="3"/>
  <c r="B16" i="3" l="1"/>
  <c r="B22" i="3"/>
  <c r="B21" i="3"/>
  <c r="B20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D22" i="5" s="1"/>
  <c r="F13" i="5"/>
  <c r="D13" i="5"/>
  <c r="F12" i="5"/>
  <c r="F11" i="5"/>
  <c r="D11" i="5"/>
  <c r="F10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E24" i="2" l="1"/>
  <c r="F22" i="5"/>
  <c r="H24" i="2"/>
  <c r="E23" i="3"/>
  <c r="H23" i="3"/>
  <c r="B15" i="2"/>
  <c r="B12" i="5"/>
  <c r="B11" i="5"/>
  <c r="B14" i="2"/>
  <c r="B13" i="2"/>
  <c r="B10" i="5"/>
  <c r="B12" i="2"/>
  <c r="B13" i="5"/>
  <c r="B18" i="5"/>
  <c r="B21" i="5"/>
  <c r="B20" i="5"/>
  <c r="B11" i="3"/>
  <c r="B43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<sst xmlns="http://schemas.openxmlformats.org/spreadsheetml/2006/main" count="345" uniqueCount="114">
  <si>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</si>
  <si>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</si>
  <si>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</si>
  <si>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</si>
  <si>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</si>
  <si>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</si>
  <si>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</si>
  <si>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</si>
  <si>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</si>
  <si>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</si>
  <si>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</si>
  <si>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</si>
  <si>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</si>
  <si>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</si>
  <si>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</si>
  <si>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</si>
  <si>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</si>
  <si>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</si>
  <si>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</si>
  <si>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</si>
  <si>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</si>
  <si>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</si>
  <si>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</si>
  <si>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</si>
  <si>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</si>
  <si>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</si>
  <si>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</si>
  <si>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</si>
  <si>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</si>
  <si>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</si>
  <si>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</si>
  <si>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</si>
  <si>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</si>
  <si>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</si>
  <si>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</si>
  <si>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</si>
  <si>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</si>
  <si>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</si>
  <si>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</si>
  <si>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</si>
  <si>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</si>
  <si>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</si>
  <si>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</si>
  <si>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</si>
  <si>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</si>
  <si>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</si>
  <si>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</si>
  <si>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</si>
  <si>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</si>
  <si>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</si>
  <si>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</si>
  <si>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</si>
  <si>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</si>
  <si>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</si>
  <si>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</si>
  <si>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</si>
  <si>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</si>
  <si>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</si>
  <si>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</si>
  <si>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</si>
  <si>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</si>
  <si>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</si>
  <si>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</si>
  <si>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</si>
  <si>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</si>
  <si>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</si>
  <si>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</si>
  <si>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</si>
  <si>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</si>
  <si>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</si>
  <si>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</si>
  <si>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</si>
  <si>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</si>
  <si>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</si>
  <si>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</si>
  <si>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</si>
  <si>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</si>
  <si>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</si>
  <si>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</si>
  <si>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</si>
  <si>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</si>
  <si>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</si>
  <si>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</si>
  <si>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</si>
  <si>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</si>
  <si>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</si>
  <si>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</si>
  <si>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</si>
  <si>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</si>
  <si>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</si>
  <si>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</si>
  <si>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</si>
  <si>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</si>
  <si>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</si>
  <si>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</si>
  <si>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</si>
  <si>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</si>
  <si>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</si>
  <si>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</si>
  <si>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</si>
  <si>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</si>
  <si>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</si>
  <si>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</si>
  <si>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>2023년계</t>
    <phoneticPr fontId="25" type="noConversion"/>
  </si>
  <si>
    <t>2023년 총계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</si>
  <si>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</si>
  <si>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</si>
  <si>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</si>
  <si>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</si>
  <si>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2024년 총계</t>
    <phoneticPr fontId="25" type="noConversion"/>
  </si>
  <si>
    <t>2024년계</t>
    <phoneticPr fontId="25" type="noConversion"/>
  </si>
  <si>
    <t>(2024. 6.1. ~ 2024. 6. 30.)</t>
    <phoneticPr fontId="25" type="noConversion"/>
  </si>
  <si>
    <t>6월  통계</t>
    <phoneticPr fontId="25" type="noConversion"/>
  </si>
  <si>
    <t>6월 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</si>
</sst>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7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0" fontId="17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7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3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3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3" borderId="1" xfId="7" applyNumberFormat="1" applyFont="1" applyFill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5" fillId="0" borderId="1" xfId="1" applyFont="1" applyBorder="1" applyAlignment="1" applyProtection="1">
      <alignment vertical="center" shrinkToFit="1"/>
      <protection locked="0"/>
    </xf>
    <xf numFmtId="41" fontId="35" fillId="0" borderId="1" xfId="0" applyNumberFormat="1" applyFont="1" applyBorder="1" applyAlignment="1" applyProtection="1">
      <alignment vertical="center" shrinkToFit="1"/>
      <protection locked="0"/>
    </xf>
    <xf numFmtId="41" fontId="35" fillId="3" borderId="1" xfId="3" applyNumberFormat="1" applyFont="1" applyFill="1" applyBorder="1" applyAlignment="1" applyProtection="1">
      <alignment vertical="center" shrinkToFit="1"/>
      <protection locked="0"/>
    </xf>
    <xf numFmtId="41" fontId="34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5" fillId="0" borderId="1" xfId="4" applyNumberFormat="1" applyFont="1" applyFill="1" applyBorder="1" applyAlignment="1" applyProtection="1">
      <alignment vertical="center" shrinkToFit="1"/>
      <protection locked="0"/>
    </xf>
    <xf numFmtId="41" fontId="35" fillId="2" borderId="1" xfId="4" applyNumberFormat="1" applyFont="1" applyFill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0" fontId="34" fillId="0" borderId="2" xfId="0" applyNumberFormat="1" applyFont="1" applyBorder="1" applyAlignment="1" applyProtection="1">
      <alignment vertical="center" shrinkToFit="1"/>
      <protection locked="0"/>
    </xf>
    <xf numFmtId="41" fontId="35" fillId="0" borderId="16" xfId="0" applyNumberFormat="1" applyFont="1" applyBorder="1" applyAlignment="1" applyProtection="1">
      <alignment vertical="center" shrinkToFit="1"/>
      <protection locked="0"/>
    </xf>
    <xf numFmtId="41" fontId="35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3" borderId="1" xfId="1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/>
      <protection locked="0"/>
    </xf>
    <xf numFmtId="41" fontId="17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33" fillId="15" borderId="3" xfId="11" applyFont="1" applyFill="1" applyBorder="1" applyAlignment="1" applyProtection="1">
      <alignment horizontal="right" vertical="center" wrapText="1" shrinkToFit="1"/>
      <protection locked="0"/>
    </xf>
    <xf numFmtId="41" fontId="33" fillId="15" borderId="4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17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3" fillId="14" borderId="3" xfId="1" applyFont="1" applyFill="1" applyBorder="1" applyAlignment="1" applyProtection="1">
      <alignment horizontal="right" vertical="center" shrinkToFit="1"/>
      <protection locked="0"/>
    </xf>
    <xf numFmtId="41" fontId="17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41" fontId="33" fillId="15" borderId="27" xfId="1" applyFont="1" applyFill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>
      <alignment vertical="center"/>
    </xf>
    <xf numFmtId="41" fontId="36" fillId="13" borderId="20" xfId="11" applyFont="1" applyFill="1" applyBorder="1" applyAlignment="1" applyProtection="1">
      <alignment horizontal="right" vertical="center" shrinkToFit="1"/>
      <protection locked="0"/>
    </xf>
    <xf numFmtId="41" fontId="34" fillId="0" borderId="16" xfId="1" applyNumberFormat="1" applyFont="1" applyFill="1" applyBorder="1" applyAlignment="1" applyProtection="1">
      <alignment vertical="center" shrinkToFit="1"/>
      <protection locked="0"/>
    </xf>
    <xf numFmtId="41" fontId="34" fillId="3" borderId="1" xfId="0" applyNumberFormat="1" applyFont="1" applyFill="1" applyBorder="1" applyAlignment="1" applyProtection="1">
      <alignment vertical="center" shrinkToFit="1"/>
      <protection locked="0"/>
    </xf>
    <xf numFmtId="41" fontId="37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5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5" fillId="4" borderId="20" xfId="1" applyNumberFormat="1" applyFont="1" applyFill="1" applyBorder="1" applyAlignment="1" applyProtection="1">
      <alignment vertical="center" shrinkToFit="1"/>
      <protection locked="0"/>
    </xf>
    <xf numFmtId="41" fontId="35" fillId="4" borderId="44" xfId="1" applyNumberFormat="1" applyFont="1" applyFill="1" applyBorder="1" applyAlignment="1" applyProtection="1">
      <alignment vertical="center" shrinkToFit="1"/>
      <protection locked="0"/>
    </xf>
    <xf numFmtId="41" fontId="38" fillId="0" borderId="1" xfId="1" applyFont="1" applyBorder="1" applyAlignment="1" applyProtection="1">
      <alignment vertical="center" shrinkToFit="1"/>
      <protection locked="0"/>
    </xf>
    <xf numFmtId="41" fontId="38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7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7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7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4" fillId="3" borderId="2" xfId="3" applyNumberFormat="1" applyFont="1" applyFill="1" applyBorder="1" applyAlignment="1" applyProtection="1">
      <alignment vertical="center" shrinkToFit="1"/>
      <protection locked="0"/>
    </xf>
    <xf numFmtId="41" fontId="34" fillId="0" borderId="2" xfId="1" applyNumberFormat="1" applyFont="1" applyFill="1" applyBorder="1" applyAlignment="1" applyProtection="1">
      <alignment vertical="center" shrinkToFit="1"/>
      <protection locked="0"/>
    </xf>
    <xf numFmtId="41" fontId="3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40" fillId="0" borderId="1" xfId="0" applyNumberFormat="1" applyFont="1" applyBorder="1" applyAlignment="1" applyProtection="1">
      <alignment vertical="center" shrinkToFit="1"/>
      <protection locked="0"/>
    </xf>
    <xf numFmtId="41" fontId="39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9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6" fillId="13" borderId="14" xfId="11" applyFont="1" applyFill="1" applyBorder="1" applyAlignment="1" applyProtection="1">
      <alignment horizontal="right" vertical="center" shrinkToFit="1"/>
      <protection locked="0"/>
    </xf>
    <xf numFmtId="41" fontId="39" fillId="3" borderId="14" xfId="1" applyFont="1" applyFill="1" applyBorder="1" applyAlignment="1" applyProtection="1">
      <alignment horizontal="left" vertical="center" shrinkToFit="1"/>
      <protection locked="0"/>
    </xf>
    <xf numFmtId="41" fontId="39" fillId="3" borderId="14" xfId="1" applyNumberFormat="1" applyFont="1" applyFill="1" applyBorder="1" applyAlignment="1" applyProtection="1">
      <alignment horizontal="right" vertical="center" shrinkToFit="1"/>
    </xf>
    <xf numFmtId="41" fontId="39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39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41" fontId="33" fillId="14" borderId="27" xfId="1" applyFont="1" applyFill="1" applyBorder="1" applyAlignment="1" applyProtection="1">
      <alignment horizontal="center" vertical="center" shrinkToFit="1"/>
      <protection locked="0"/>
    </xf>
    <xf numFmtId="41" fontId="33" fillId="14" borderId="28" xfId="1" applyFont="1" applyFill="1" applyBorder="1" applyAlignment="1" applyProtection="1">
      <alignment horizontal="center" vertical="center" shrinkToFit="1"/>
      <protection locked="0"/>
    </xf>
    <xf numFmtId="41" fontId="33" fillId="14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6" fillId="0" borderId="41" xfId="0" applyNumberFormat="1" applyFont="1" applyBorder="1" applyAlignment="1" applyProtection="1">
      <alignment horizontal="center" vertical="center" shrinkToFit="1"/>
      <protection locked="0"/>
    </xf>
    <xf numFmtId="41" fontId="36" fillId="0" borderId="26" xfId="0" applyNumberFormat="1" applyFont="1" applyBorder="1" applyAlignment="1" applyProtection="1">
      <alignment horizontal="center" vertical="center" shrinkToFit="1"/>
      <protection locked="0"/>
    </xf>
    <xf numFmtId="41" fontId="36" fillId="0" borderId="16" xfId="0" applyNumberFormat="1" applyFont="1" applyBorder="1" applyAlignment="1" applyProtection="1">
      <alignment horizontal="center" vertical="center" shrinkToFit="1"/>
      <protection locked="0"/>
    </xf>
    <xf numFmtId="41" fontId="36" fillId="0" borderId="25" xfId="11" applyFont="1" applyFill="1" applyBorder="1" applyAlignment="1" applyProtection="1">
      <alignment horizontal="center" vertical="center" shrinkToFit="1"/>
      <protection locked="0"/>
    </xf>
    <xf numFmtId="41" fontId="36" fillId="0" borderId="26" xfId="11" applyFont="1" applyFill="1" applyBorder="1" applyAlignment="1" applyProtection="1">
      <alignment horizontal="center" vertical="center" shrinkToFit="1"/>
      <protection locked="0"/>
    </xf>
    <xf numFmtId="41" fontId="36" fillId="0" borderId="16" xfId="11" applyFont="1" applyFill="1" applyBorder="1" applyAlignment="1" applyProtection="1">
      <alignment horizontal="center" vertical="center" shrinkToFit="1"/>
      <protection locked="0"/>
    </xf>
    <xf numFmtId="41" fontId="39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9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9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7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41" fontId="37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7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7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0" fontId="37" fillId="14" borderId="37" xfId="5" applyNumberFormat="1" applyFont="1" applyFill="1" applyBorder="1" applyAlignment="1" applyProtection="1">
      <alignment horizontal="center" vertical="center"/>
      <protection locked="0"/>
    </xf>
    <xf numFmtId="0" fontId="37" fillId="14" borderId="28" xfId="5" applyNumberFormat="1" applyFont="1" applyFill="1" applyBorder="1" applyAlignment="1" applyProtection="1">
      <alignment horizontal="center" vertical="center"/>
      <protection locked="0"/>
    </xf>
    <xf numFmtId="0" fontId="37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16" t="s">
        <v>84</v>
      </c>
      <c r="B2" s="316"/>
      <c r="C2" s="316"/>
      <c r="D2" s="316"/>
      <c r="E2" s="316"/>
      <c r="F2" s="316"/>
      <c r="G2" s="316"/>
      <c r="H2" s="316"/>
      <c r="I2" s="316"/>
      <c r="J2" s="316"/>
    </row>
    <row r="3" spans="1:17" s="2" customFormat="1" ht="20.25" x14ac:dyDescent="0.3">
      <c r="A3" s="317" t="s">
        <v>111</v>
      </c>
      <c r="B3" s="317"/>
      <c r="C3" s="317"/>
      <c r="D3" s="317"/>
      <c r="E3" s="317"/>
      <c r="F3" s="317"/>
      <c r="G3" s="317"/>
      <c r="H3" s="317"/>
      <c r="I3" s="317"/>
      <c r="J3" s="317"/>
    </row>
    <row r="4" spans="1:17" x14ac:dyDescent="0.3">
      <c r="A4" s="225"/>
      <c r="B4" s="225"/>
    </row>
    <row r="5" spans="1:17" ht="39.75" customHeight="1" x14ac:dyDescent="0.3">
      <c r="A5" s="6" t="s">
        <v>83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96"/>
      <c r="J6" s="315" t="s">
        <v>86</v>
      </c>
      <c r="K6" s="315"/>
    </row>
    <row r="7" spans="1:17" ht="22.5" customHeight="1" x14ac:dyDescent="0.3">
      <c r="A7" s="318" t="s">
        <v>31</v>
      </c>
      <c r="B7" s="300" t="s">
        <v>44</v>
      </c>
      <c r="C7" s="300" t="s">
        <v>4</v>
      </c>
      <c r="D7" s="300"/>
      <c r="E7" s="300"/>
      <c r="F7" s="300" t="s">
        <v>21</v>
      </c>
      <c r="G7" s="300"/>
      <c r="H7" s="300"/>
      <c r="I7" s="300" t="s">
        <v>24</v>
      </c>
      <c r="J7" s="300" t="s">
        <v>22</v>
      </c>
      <c r="K7" s="313" t="s">
        <v>107</v>
      </c>
    </row>
    <row r="8" spans="1:17" ht="22.5" customHeight="1" x14ac:dyDescent="0.3">
      <c r="A8" s="319"/>
      <c r="B8" s="320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20"/>
      <c r="J8" s="320"/>
      <c r="K8" s="314"/>
    </row>
    <row r="9" spans="1:17" s="2" customFormat="1" ht="22.5" customHeight="1" x14ac:dyDescent="0.3">
      <c r="A9" s="46" t="s">
        <v>112</v>
      </c>
      <c r="B9" s="254">
        <f>E9+H9+I9+J9+K9</f>
        <v>7678</v>
      </c>
      <c r="C9" s="287">
        <v>394</v>
      </c>
      <c r="D9" s="287">
        <v>3048</v>
      </c>
      <c r="E9" s="288">
        <f>C9+D9</f>
        <v>3442</v>
      </c>
      <c r="F9" s="282">
        <v>257</v>
      </c>
      <c r="G9" s="282">
        <v>2050</v>
      </c>
      <c r="H9" s="289">
        <f>F9+G9</f>
        <v>2307</v>
      </c>
      <c r="I9" s="282">
        <v>345</v>
      </c>
      <c r="J9" s="290">
        <v>1562</v>
      </c>
      <c r="K9" s="291">
        <v>22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186" t="s">
        <v>110</v>
      </c>
      <c r="B10" s="187">
        <f>E10+H10+J10+I10+K10</f>
        <v>44947</v>
      </c>
      <c r="C10" s="251">
        <v>2302</v>
      </c>
      <c r="D10" s="251">
        <v>17421</v>
      </c>
      <c r="E10" s="239">
        <v>19723</v>
      </c>
      <c r="F10" s="187">
        <v>1604</v>
      </c>
      <c r="G10" s="187">
        <v>13152</v>
      </c>
      <c r="H10" s="187">
        <v>14756</v>
      </c>
      <c r="I10" s="187">
        <v>2750</v>
      </c>
      <c r="J10" s="249">
        <v>7598</v>
      </c>
      <c r="K10" s="240">
        <v>120</v>
      </c>
      <c r="M10" s="8"/>
      <c r="N10" s="5"/>
      <c r="O10" s="5"/>
      <c r="P10" s="5"/>
      <c r="Q10" s="5"/>
    </row>
    <row r="11" spans="1:17" ht="38.25" customHeight="1" x14ac:dyDescent="0.3">
      <c r="A11" s="7" t="s">
        <v>87</v>
      </c>
      <c r="B11" s="7"/>
      <c r="C11" s="7"/>
      <c r="D11" s="248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86</v>
      </c>
    </row>
    <row r="13" spans="1:17" ht="20.25" customHeight="1" x14ac:dyDescent="0.3">
      <c r="A13" s="233" t="s">
        <v>31</v>
      </c>
      <c r="B13" s="232" t="s">
        <v>44</v>
      </c>
      <c r="C13" s="300" t="s">
        <v>56</v>
      </c>
      <c r="D13" s="300"/>
      <c r="E13" s="300"/>
      <c r="F13" s="300" t="s">
        <v>54</v>
      </c>
      <c r="G13" s="300"/>
      <c r="H13" s="300"/>
      <c r="I13" s="232" t="s">
        <v>49</v>
      </c>
      <c r="J13" s="234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113</v>
      </c>
      <c r="B14" s="285">
        <v>62</v>
      </c>
      <c r="C14" s="307">
        <v>50</v>
      </c>
      <c r="D14" s="308"/>
      <c r="E14" s="309"/>
      <c r="F14" s="307">
        <v>2</v>
      </c>
      <c r="G14" s="308"/>
      <c r="H14" s="309"/>
      <c r="I14" s="285">
        <v>10</v>
      </c>
      <c r="J14" s="286"/>
      <c r="K14" s="250"/>
    </row>
    <row r="15" spans="1:17" ht="22.5" customHeight="1" thickBot="1" x14ac:dyDescent="0.35">
      <c r="A15" s="236" t="s">
        <v>110</v>
      </c>
      <c r="B15" s="237">
        <v>364</v>
      </c>
      <c r="C15" s="310">
        <v>280</v>
      </c>
      <c r="D15" s="311"/>
      <c r="E15" s="312"/>
      <c r="F15" s="310">
        <v>34</v>
      </c>
      <c r="G15" s="311"/>
      <c r="H15" s="312"/>
      <c r="I15" s="237">
        <v>50</v>
      </c>
      <c r="J15" s="238"/>
      <c r="K15" s="225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85</v>
      </c>
      <c r="N18" s="2"/>
      <c r="O18" s="2"/>
      <c r="P18" s="2"/>
      <c r="Q18" s="2"/>
    </row>
    <row r="19" spans="1:17" ht="21.75" customHeight="1" x14ac:dyDescent="0.3">
      <c r="A19" s="242" t="s">
        <v>31</v>
      </c>
      <c r="B19" s="241" t="s">
        <v>44</v>
      </c>
      <c r="C19" s="300" t="s">
        <v>56</v>
      </c>
      <c r="D19" s="300"/>
      <c r="E19" s="300"/>
      <c r="F19" s="300" t="s">
        <v>54</v>
      </c>
      <c r="G19" s="300"/>
      <c r="H19" s="300"/>
      <c r="I19" s="241" t="s">
        <v>49</v>
      </c>
      <c r="J19" s="243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113</v>
      </c>
      <c r="B20" s="282">
        <v>3139</v>
      </c>
      <c r="C20" s="301">
        <v>2280</v>
      </c>
      <c r="D20" s="302"/>
      <c r="E20" s="303"/>
      <c r="F20" s="304">
        <v>163</v>
      </c>
      <c r="G20" s="305"/>
      <c r="H20" s="306"/>
      <c r="I20" s="283">
        <v>696</v>
      </c>
      <c r="J20" s="284"/>
      <c r="N20" s="5"/>
      <c r="O20" s="5"/>
      <c r="P20" s="5"/>
      <c r="Q20" s="5"/>
    </row>
    <row r="21" spans="1:17" ht="22.5" customHeight="1" thickBot="1" x14ac:dyDescent="0.35">
      <c r="A21" s="236" t="s">
        <v>110</v>
      </c>
      <c r="B21" s="244">
        <v>18843</v>
      </c>
      <c r="C21" s="297">
        <v>13799</v>
      </c>
      <c r="D21" s="298"/>
      <c r="E21" s="299"/>
      <c r="F21" s="297">
        <v>1091</v>
      </c>
      <c r="G21" s="298"/>
      <c r="H21" s="299"/>
      <c r="I21" s="245">
        <v>3953</v>
      </c>
      <c r="J21" s="246"/>
      <c r="K21" s="225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zoomScale="115" zoomScaleNormal="115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316" t="s">
        <v>81</v>
      </c>
      <c r="B1" s="316"/>
      <c r="C1" s="316"/>
      <c r="D1" s="316"/>
      <c r="E1" s="316"/>
      <c r="F1" s="316"/>
      <c r="G1" s="316"/>
      <c r="H1" s="316"/>
      <c r="I1" s="316"/>
      <c r="J1" s="9"/>
      <c r="K1" s="113"/>
    </row>
    <row r="2" spans="1:11" ht="20.25" x14ac:dyDescent="0.3">
      <c r="A2" s="317" t="s">
        <v>111</v>
      </c>
      <c r="B2" s="317"/>
      <c r="C2" s="317"/>
      <c r="D2" s="317"/>
      <c r="E2" s="317"/>
      <c r="F2" s="317"/>
      <c r="G2" s="317"/>
      <c r="H2" s="317"/>
      <c r="I2" s="317"/>
      <c r="J2" s="317"/>
      <c r="K2" s="114"/>
    </row>
    <row r="3" spans="1:11" ht="17.25" thickBot="1" x14ac:dyDescent="0.35"/>
    <row r="4" spans="1:11" x14ac:dyDescent="0.3">
      <c r="A4" s="331" t="s">
        <v>89</v>
      </c>
      <c r="B4" s="334" t="s">
        <v>97</v>
      </c>
      <c r="C4" s="334"/>
      <c r="D4" s="334"/>
      <c r="E4" s="334"/>
      <c r="F4" s="334"/>
      <c r="G4" s="334"/>
      <c r="H4" s="334"/>
      <c r="I4" s="335"/>
    </row>
    <row r="5" spans="1:11" x14ac:dyDescent="0.3">
      <c r="A5" s="332"/>
      <c r="B5" s="336" t="s">
        <v>106</v>
      </c>
      <c r="C5" s="336"/>
      <c r="D5" s="336"/>
      <c r="E5" s="336"/>
      <c r="F5" s="336"/>
      <c r="G5" s="336"/>
      <c r="H5" s="336"/>
      <c r="I5" s="337"/>
    </row>
    <row r="6" spans="1:11" ht="17.25" thickBot="1" x14ac:dyDescent="0.35">
      <c r="A6" s="333"/>
      <c r="B6" s="338" t="s">
        <v>101</v>
      </c>
      <c r="C6" s="338"/>
      <c r="D6" s="338"/>
      <c r="E6" s="338"/>
      <c r="F6" s="338"/>
      <c r="G6" s="338"/>
      <c r="H6" s="338"/>
      <c r="I6" s="339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21" t="s">
        <v>59</v>
      </c>
      <c r="B10" s="327" t="s">
        <v>17</v>
      </c>
      <c r="C10" s="325" t="s">
        <v>0</v>
      </c>
      <c r="D10" s="328"/>
      <c r="E10" s="328"/>
      <c r="F10" s="328" t="s">
        <v>37</v>
      </c>
      <c r="G10" s="328"/>
      <c r="H10" s="328"/>
      <c r="I10" s="329" t="s">
        <v>43</v>
      </c>
    </row>
    <row r="11" spans="1:11" x14ac:dyDescent="0.3">
      <c r="A11" s="322"/>
      <c r="B11" s="324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30"/>
    </row>
    <row r="12" spans="1:11" x14ac:dyDescent="0.3">
      <c r="A12" s="255" t="s">
        <v>67</v>
      </c>
      <c r="B12" s="188">
        <f>SUM(E12,H12)</f>
        <v>3841</v>
      </c>
      <c r="C12" s="213">
        <v>351</v>
      </c>
      <c r="D12" s="205">
        <v>65</v>
      </c>
      <c r="E12" s="102">
        <f>SUM(C12:D12)</f>
        <v>416</v>
      </c>
      <c r="F12" s="207">
        <v>2294</v>
      </c>
      <c r="G12" s="207">
        <v>1131</v>
      </c>
      <c r="H12" s="102">
        <f>SUM(F12:G12)</f>
        <v>3425</v>
      </c>
      <c r="I12" s="104"/>
    </row>
    <row r="13" spans="1:11" x14ac:dyDescent="0.3">
      <c r="A13" s="255" t="s">
        <v>33</v>
      </c>
      <c r="B13" s="188">
        <f t="shared" ref="B13:B18" si="0">E13+H13</f>
        <v>2974</v>
      </c>
      <c r="C13" s="100">
        <v>313</v>
      </c>
      <c r="D13" s="103">
        <v>47</v>
      </c>
      <c r="E13" s="102">
        <f t="shared" ref="E13:E20" si="1">C13+D13</f>
        <v>360</v>
      </c>
      <c r="F13" s="103">
        <v>1750</v>
      </c>
      <c r="G13" s="103">
        <v>864</v>
      </c>
      <c r="H13" s="102">
        <f>F13+G13</f>
        <v>2614</v>
      </c>
      <c r="I13" s="104"/>
    </row>
    <row r="14" spans="1:11" x14ac:dyDescent="0.3">
      <c r="A14" s="255" t="s">
        <v>48</v>
      </c>
      <c r="B14" s="188">
        <f t="shared" si="0"/>
        <v>3039</v>
      </c>
      <c r="C14" s="213">
        <v>328</v>
      </c>
      <c r="D14" s="205">
        <v>50</v>
      </c>
      <c r="E14" s="102">
        <f>C14+D14</f>
        <v>378</v>
      </c>
      <c r="F14" s="207">
        <v>1784</v>
      </c>
      <c r="G14" s="207">
        <v>877</v>
      </c>
      <c r="H14" s="102">
        <f>F14+G14</f>
        <v>2661</v>
      </c>
      <c r="I14" s="104"/>
    </row>
    <row r="15" spans="1:11" x14ac:dyDescent="0.3">
      <c r="A15" s="255" t="s">
        <v>51</v>
      </c>
      <c r="B15" s="194">
        <f t="shared" si="0"/>
        <v>2950</v>
      </c>
      <c r="C15" s="195">
        <v>332</v>
      </c>
      <c r="D15" s="103">
        <v>40</v>
      </c>
      <c r="E15" s="102">
        <f>C15+D15</f>
        <v>372</v>
      </c>
      <c r="F15" s="103">
        <v>1729</v>
      </c>
      <c r="G15" s="103">
        <v>849</v>
      </c>
      <c r="H15" s="102">
        <f>F15+G15</f>
        <v>2578</v>
      </c>
      <c r="I15" s="104"/>
    </row>
    <row r="16" spans="1:11" x14ac:dyDescent="0.3">
      <c r="A16" s="255" t="s">
        <v>41</v>
      </c>
      <c r="B16" s="203">
        <f t="shared" si="0"/>
        <v>3477</v>
      </c>
      <c r="C16" s="204">
        <v>329</v>
      </c>
      <c r="D16" s="205">
        <v>53</v>
      </c>
      <c r="E16" s="206">
        <f t="shared" ref="E16" si="2">C16+D16</f>
        <v>382</v>
      </c>
      <c r="F16" s="207">
        <v>2071</v>
      </c>
      <c r="G16" s="207">
        <v>1024</v>
      </c>
      <c r="H16" s="206">
        <f>F16+G16</f>
        <v>3095</v>
      </c>
      <c r="I16" s="104"/>
    </row>
    <row r="17" spans="1:9" x14ac:dyDescent="0.3">
      <c r="A17" s="255" t="s">
        <v>57</v>
      </c>
      <c r="B17" s="203">
        <f t="shared" si="0"/>
        <v>3442</v>
      </c>
      <c r="C17" s="212">
        <v>355</v>
      </c>
      <c r="D17" s="205">
        <v>39</v>
      </c>
      <c r="E17" s="102">
        <v>394</v>
      </c>
      <c r="F17" s="207">
        <v>2043</v>
      </c>
      <c r="G17" s="207">
        <v>1005</v>
      </c>
      <c r="H17" s="206">
        <f t="shared" ref="H17:H23" si="3">F17+G17</f>
        <v>3048</v>
      </c>
      <c r="I17" s="104"/>
    </row>
    <row r="18" spans="1:9" x14ac:dyDescent="0.3">
      <c r="A18" s="255" t="s">
        <v>45</v>
      </c>
      <c r="B18" s="203">
        <f t="shared" si="0"/>
        <v>0</v>
      </c>
      <c r="C18" s="212"/>
      <c r="D18" s="205"/>
      <c r="E18" s="102">
        <f t="shared" si="1"/>
        <v>0</v>
      </c>
      <c r="F18" s="207"/>
      <c r="G18" s="207"/>
      <c r="H18" s="206">
        <f t="shared" si="3"/>
        <v>0</v>
      </c>
      <c r="I18" s="104"/>
    </row>
    <row r="19" spans="1:9" x14ac:dyDescent="0.3">
      <c r="A19" s="255" t="s">
        <v>52</v>
      </c>
      <c r="B19" s="203">
        <f t="shared" ref="B19:B23" si="4">E19+H19</f>
        <v>0</v>
      </c>
      <c r="C19" s="212"/>
      <c r="D19" s="205"/>
      <c r="E19" s="102">
        <f t="shared" si="1"/>
        <v>0</v>
      </c>
      <c r="F19" s="207"/>
      <c r="G19" s="207"/>
      <c r="H19" s="206">
        <f t="shared" si="3"/>
        <v>0</v>
      </c>
      <c r="I19" s="104"/>
    </row>
    <row r="20" spans="1:9" x14ac:dyDescent="0.3">
      <c r="A20" s="255" t="s">
        <v>34</v>
      </c>
      <c r="B20" s="203">
        <f t="shared" si="4"/>
        <v>0</v>
      </c>
      <c r="C20" s="105"/>
      <c r="D20" s="103"/>
      <c r="E20" s="102">
        <f t="shared" si="1"/>
        <v>0</v>
      </c>
      <c r="F20" s="103"/>
      <c r="G20" s="103"/>
      <c r="H20" s="206">
        <f t="shared" si="3"/>
        <v>0</v>
      </c>
      <c r="I20" s="104"/>
    </row>
    <row r="21" spans="1:9" x14ac:dyDescent="0.3">
      <c r="A21" s="255" t="s">
        <v>53</v>
      </c>
      <c r="B21" s="203">
        <f>E21+H21</f>
        <v>0</v>
      </c>
      <c r="C21" s="105"/>
      <c r="D21" s="103"/>
      <c r="E21" s="102">
        <f>C21+D21</f>
        <v>0</v>
      </c>
      <c r="F21" s="103"/>
      <c r="G21" s="103"/>
      <c r="H21" s="206">
        <f>F21+G21</f>
        <v>0</v>
      </c>
      <c r="I21" s="104"/>
    </row>
    <row r="22" spans="1:9" x14ac:dyDescent="0.3">
      <c r="A22" s="255" t="s">
        <v>47</v>
      </c>
      <c r="B22" s="203">
        <f t="shared" si="4"/>
        <v>0</v>
      </c>
      <c r="C22" s="252"/>
      <c r="D22" s="218"/>
      <c r="E22" s="253">
        <f>C22+D22</f>
        <v>0</v>
      </c>
      <c r="F22" s="218"/>
      <c r="G22" s="218"/>
      <c r="H22" s="206">
        <f t="shared" si="3"/>
        <v>0</v>
      </c>
      <c r="I22" s="104"/>
    </row>
    <row r="23" spans="1:9" x14ac:dyDescent="0.3">
      <c r="A23" s="255" t="s">
        <v>35</v>
      </c>
      <c r="B23" s="203">
        <f t="shared" si="4"/>
        <v>0</v>
      </c>
      <c r="C23" s="105"/>
      <c r="D23" s="103"/>
      <c r="E23" s="102">
        <f>C23+D23</f>
        <v>0</v>
      </c>
      <c r="F23" s="103"/>
      <c r="G23" s="103"/>
      <c r="H23" s="206">
        <f t="shared" si="3"/>
        <v>0</v>
      </c>
      <c r="I23" s="106"/>
    </row>
    <row r="24" spans="1:9" ht="17.25" thickBot="1" x14ac:dyDescent="0.35">
      <c r="A24" s="257" t="s">
        <v>109</v>
      </c>
      <c r="B24" s="271">
        <f>SUM(B12:B23)</f>
        <v>19723</v>
      </c>
      <c r="C24" s="271">
        <f t="shared" ref="C24:I24" si="5">SUM(C12:C23)</f>
        <v>2008</v>
      </c>
      <c r="D24" s="271">
        <f t="shared" si="5"/>
        <v>294</v>
      </c>
      <c r="E24" s="271">
        <f t="shared" si="5"/>
        <v>2302</v>
      </c>
      <c r="F24" s="271">
        <f t="shared" si="5"/>
        <v>11671</v>
      </c>
      <c r="G24" s="271">
        <f t="shared" si="5"/>
        <v>5750</v>
      </c>
      <c r="H24" s="271">
        <f t="shared" si="5"/>
        <v>17421</v>
      </c>
      <c r="I24" s="272">
        <f t="shared" si="5"/>
        <v>0</v>
      </c>
    </row>
    <row r="25" spans="1:9" ht="17.25" thickBot="1" x14ac:dyDescent="0.35">
      <c r="A25" s="258" t="s">
        <v>104</v>
      </c>
      <c r="B25" s="269">
        <v>42163</v>
      </c>
      <c r="C25" s="269">
        <v>6285</v>
      </c>
      <c r="D25" s="269">
        <v>953</v>
      </c>
      <c r="E25" s="269">
        <v>7238</v>
      </c>
      <c r="F25" s="269">
        <v>23548</v>
      </c>
      <c r="G25" s="269">
        <v>11377</v>
      </c>
      <c r="H25" s="269">
        <v>34925</v>
      </c>
      <c r="I25" s="270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94</v>
      </c>
    </row>
    <row r="29" spans="1:9" x14ac:dyDescent="0.3">
      <c r="A29" s="321" t="s">
        <v>59</v>
      </c>
      <c r="B29" s="323" t="s">
        <v>25</v>
      </c>
      <c r="C29" s="325" t="s">
        <v>19</v>
      </c>
      <c r="D29" s="326"/>
      <c r="E29" s="326"/>
      <c r="F29" s="323" t="s">
        <v>43</v>
      </c>
    </row>
    <row r="30" spans="1:9" x14ac:dyDescent="0.3">
      <c r="A30" s="322"/>
      <c r="B30" s="324"/>
      <c r="C30" s="72" t="s">
        <v>56</v>
      </c>
      <c r="D30" s="37" t="s">
        <v>58</v>
      </c>
      <c r="E30" s="38" t="s">
        <v>49</v>
      </c>
      <c r="F30" s="324"/>
    </row>
    <row r="31" spans="1:9" x14ac:dyDescent="0.3">
      <c r="A31" s="255" t="s">
        <v>67</v>
      </c>
      <c r="B31" s="281">
        <f>C31+D31+E31</f>
        <v>3295</v>
      </c>
      <c r="C31" s="213">
        <v>2401</v>
      </c>
      <c r="D31" s="205">
        <v>221</v>
      </c>
      <c r="E31" s="207">
        <v>673</v>
      </c>
      <c r="F31" s="104"/>
    </row>
    <row r="32" spans="1:9" x14ac:dyDescent="0.3">
      <c r="A32" s="255" t="s">
        <v>33</v>
      </c>
      <c r="B32" s="281">
        <f>C32+D32+E32</f>
        <v>3021</v>
      </c>
      <c r="C32" s="228">
        <v>2208</v>
      </c>
      <c r="D32" s="218">
        <v>172</v>
      </c>
      <c r="E32" s="218">
        <v>641</v>
      </c>
      <c r="F32" s="19"/>
    </row>
    <row r="33" spans="1:7" x14ac:dyDescent="0.3">
      <c r="A33" s="255" t="s">
        <v>48</v>
      </c>
      <c r="B33" s="188">
        <f>C33+D33+E33</f>
        <v>2973</v>
      </c>
      <c r="C33" s="209">
        <v>2258</v>
      </c>
      <c r="D33" s="210">
        <v>124</v>
      </c>
      <c r="E33" s="211">
        <v>591</v>
      </c>
      <c r="F33" s="19"/>
    </row>
    <row r="34" spans="1:7" x14ac:dyDescent="0.3">
      <c r="A34" s="255" t="s">
        <v>51</v>
      </c>
      <c r="B34" s="194">
        <f>C34+D34+E34</f>
        <v>3243</v>
      </c>
      <c r="C34" s="100">
        <v>2302</v>
      </c>
      <c r="D34" s="103">
        <v>188</v>
      </c>
      <c r="E34" s="103">
        <v>753</v>
      </c>
      <c r="F34" s="19"/>
    </row>
    <row r="35" spans="1:7" x14ac:dyDescent="0.3">
      <c r="A35" s="255" t="s">
        <v>41</v>
      </c>
      <c r="B35" s="208">
        <f>C35+D35+E35</f>
        <v>3172</v>
      </c>
      <c r="C35" s="209">
        <v>2350</v>
      </c>
      <c r="D35" s="210">
        <v>223</v>
      </c>
      <c r="E35" s="211">
        <v>599</v>
      </c>
      <c r="F35" s="19"/>
    </row>
    <row r="36" spans="1:7" x14ac:dyDescent="0.3">
      <c r="A36" s="255" t="s">
        <v>57</v>
      </c>
      <c r="B36" s="208">
        <f t="shared" ref="B36:B39" si="6">C36+D36+E36</f>
        <v>3139</v>
      </c>
      <c r="C36" s="213">
        <v>2280</v>
      </c>
      <c r="D36" s="205">
        <v>163</v>
      </c>
      <c r="E36" s="207">
        <v>696</v>
      </c>
      <c r="F36" s="19"/>
    </row>
    <row r="37" spans="1:7" x14ac:dyDescent="0.3">
      <c r="A37" s="255" t="s">
        <v>45</v>
      </c>
      <c r="B37" s="208">
        <f t="shared" si="6"/>
        <v>0</v>
      </c>
      <c r="C37" s="213"/>
      <c r="D37" s="205"/>
      <c r="E37" s="207"/>
      <c r="F37" s="19"/>
    </row>
    <row r="38" spans="1:7" x14ac:dyDescent="0.3">
      <c r="A38" s="255" t="s">
        <v>52</v>
      </c>
      <c r="B38" s="208">
        <f t="shared" si="6"/>
        <v>0</v>
      </c>
      <c r="C38" s="213"/>
      <c r="D38" s="205"/>
      <c r="E38" s="207"/>
      <c r="F38" s="19"/>
    </row>
    <row r="39" spans="1:7" x14ac:dyDescent="0.3">
      <c r="A39" s="255" t="s">
        <v>34</v>
      </c>
      <c r="B39" s="203">
        <f t="shared" si="6"/>
        <v>0</v>
      </c>
      <c r="C39" s="228"/>
      <c r="D39" s="218"/>
      <c r="E39" s="218"/>
      <c r="F39" s="229"/>
    </row>
    <row r="40" spans="1:7" x14ac:dyDescent="0.3">
      <c r="A40" s="255" t="s">
        <v>53</v>
      </c>
      <c r="B40" s="203">
        <f>C40+D40+E40</f>
        <v>0</v>
      </c>
      <c r="C40" s="230"/>
      <c r="D40" s="221"/>
      <c r="E40" s="221"/>
      <c r="F40" s="19"/>
      <c r="G40" s="225"/>
    </row>
    <row r="41" spans="1:7" x14ac:dyDescent="0.3">
      <c r="A41" s="255" t="s">
        <v>47</v>
      </c>
      <c r="B41" s="203">
        <f>C41+D41+E41</f>
        <v>0</v>
      </c>
      <c r="C41" s="228"/>
      <c r="D41" s="218"/>
      <c r="E41" s="218"/>
      <c r="F41" s="19"/>
    </row>
    <row r="42" spans="1:7" ht="17.25" thickBot="1" x14ac:dyDescent="0.35">
      <c r="A42" s="255" t="s">
        <v>35</v>
      </c>
      <c r="B42" s="203">
        <f>C42+D42+E42</f>
        <v>0</v>
      </c>
      <c r="C42" s="66"/>
      <c r="D42" s="32"/>
      <c r="E42" s="32"/>
      <c r="F42" s="19"/>
    </row>
    <row r="43" spans="1:7" x14ac:dyDescent="0.3">
      <c r="A43" s="97" t="s">
        <v>109</v>
      </c>
      <c r="B43" s="98">
        <f>SUM(B31:B42)</f>
        <v>18843</v>
      </c>
      <c r="C43" s="98">
        <f t="shared" ref="C43:E43" si="7">SUM(C31:C42)</f>
        <v>13799</v>
      </c>
      <c r="D43" s="98">
        <f t="shared" si="7"/>
        <v>1091</v>
      </c>
      <c r="E43" s="98">
        <f t="shared" si="7"/>
        <v>3953</v>
      </c>
      <c r="F43" s="99"/>
    </row>
    <row r="44" spans="1:7" ht="17.25" thickBot="1" x14ac:dyDescent="0.35">
      <c r="A44" s="256" t="s">
        <v>104</v>
      </c>
      <c r="B44" s="267">
        <v>39731</v>
      </c>
      <c r="C44" s="267">
        <v>28189</v>
      </c>
      <c r="D44" s="267">
        <v>2575</v>
      </c>
      <c r="E44" s="267">
        <v>8967</v>
      </c>
      <c r="F44" s="268"/>
    </row>
  </sheetData>
  <mergeCells count="15">
    <mergeCell ref="A1:I1"/>
    <mergeCell ref="A4:A6"/>
    <mergeCell ref="B4:I4"/>
    <mergeCell ref="B5:I5"/>
    <mergeCell ref="B6:I6"/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20" customWidth="1"/>
    <col min="2" max="2" width="11.625" style="120" customWidth="1"/>
    <col min="3" max="3" width="10.375" style="120" customWidth="1"/>
    <col min="4" max="4" width="11.625" style="120" customWidth="1"/>
    <col min="5" max="5" width="10.5" style="120" customWidth="1"/>
    <col min="6" max="6" width="10.25" style="138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51" t="s">
        <v>27</v>
      </c>
      <c r="B1" s="351"/>
      <c r="C1" s="351"/>
      <c r="D1" s="351"/>
      <c r="E1" s="351"/>
      <c r="F1" s="351"/>
      <c r="G1" s="351"/>
      <c r="H1" s="351"/>
    </row>
    <row r="2" spans="1:19" s="117" customFormat="1" ht="18" customHeight="1" x14ac:dyDescent="0.3">
      <c r="A2" s="352" t="s">
        <v>111</v>
      </c>
      <c r="B2" s="352"/>
      <c r="C2" s="352"/>
      <c r="D2" s="352"/>
      <c r="E2" s="352"/>
      <c r="F2" s="352"/>
      <c r="G2" s="352"/>
      <c r="H2" s="352"/>
    </row>
    <row r="3" spans="1:19" s="119" customFormat="1" ht="15.75" customHeight="1" thickBot="1" x14ac:dyDescent="0.35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53" t="s">
        <v>89</v>
      </c>
      <c r="B4" s="356" t="s">
        <v>99</v>
      </c>
      <c r="C4" s="357"/>
      <c r="D4" s="357"/>
      <c r="E4" s="357"/>
      <c r="F4" s="357"/>
      <c r="G4" s="357"/>
      <c r="H4" s="358"/>
    </row>
    <row r="5" spans="1:19" ht="19.5" customHeight="1" x14ac:dyDescent="0.3">
      <c r="A5" s="354"/>
      <c r="B5" s="359" t="s">
        <v>105</v>
      </c>
      <c r="C5" s="360"/>
      <c r="D5" s="360"/>
      <c r="E5" s="360"/>
      <c r="F5" s="360"/>
      <c r="G5" s="360"/>
      <c r="H5" s="361"/>
      <c r="J5" s="117"/>
      <c r="K5" s="117"/>
      <c r="L5" s="117"/>
    </row>
    <row r="6" spans="1:19" ht="19.5" customHeight="1" thickBot="1" x14ac:dyDescent="0.35">
      <c r="A6" s="355"/>
      <c r="B6" s="362" t="s">
        <v>98</v>
      </c>
      <c r="C6" s="363"/>
      <c r="D6" s="363"/>
      <c r="E6" s="363"/>
      <c r="F6" s="363"/>
      <c r="G6" s="363"/>
      <c r="H6" s="364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86</v>
      </c>
    </row>
    <row r="9" spans="1:19" ht="19.5" customHeight="1" x14ac:dyDescent="0.3">
      <c r="A9" s="340" t="s">
        <v>59</v>
      </c>
      <c r="B9" s="342" t="s">
        <v>66</v>
      </c>
      <c r="C9" s="344" t="s">
        <v>60</v>
      </c>
      <c r="D9" s="345"/>
      <c r="E9" s="346"/>
      <c r="F9" s="344" t="s">
        <v>37</v>
      </c>
      <c r="G9" s="345"/>
      <c r="H9" s="347"/>
      <c r="R9" s="117"/>
      <c r="S9" s="117"/>
    </row>
    <row r="10" spans="1:19" ht="19.5" customHeight="1" x14ac:dyDescent="0.3">
      <c r="A10" s="341"/>
      <c r="B10" s="343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77">
        <f>E11+H11</f>
        <v>2560</v>
      </c>
      <c r="C11" s="278">
        <v>174</v>
      </c>
      <c r="D11" s="278">
        <v>112</v>
      </c>
      <c r="E11" s="279">
        <f>SUM(C11:D11)</f>
        <v>286</v>
      </c>
      <c r="F11" s="278">
        <v>568</v>
      </c>
      <c r="G11" s="278">
        <v>1706</v>
      </c>
      <c r="H11" s="280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2097</v>
      </c>
      <c r="C12" s="130">
        <v>162</v>
      </c>
      <c r="D12" s="130">
        <v>102</v>
      </c>
      <c r="E12" s="131">
        <f t="shared" ref="E12:E22" si="0">SUM(C12:D12)</f>
        <v>264</v>
      </c>
      <c r="F12" s="130">
        <v>458</v>
      </c>
      <c r="G12" s="130">
        <v>1375</v>
      </c>
      <c r="H12" s="280">
        <f t="shared" ref="H12:H16" si="1">SUM(F12:G12)</f>
        <v>1833</v>
      </c>
    </row>
    <row r="13" spans="1:19" ht="19.5" customHeight="1" x14ac:dyDescent="0.3">
      <c r="A13" s="128" t="s">
        <v>48</v>
      </c>
      <c r="B13" s="129">
        <f>E13+H13</f>
        <v>2167</v>
      </c>
      <c r="C13" s="101">
        <v>165</v>
      </c>
      <c r="D13" s="101">
        <v>81</v>
      </c>
      <c r="E13" s="131">
        <f t="shared" si="0"/>
        <v>246</v>
      </c>
      <c r="F13" s="101">
        <v>480</v>
      </c>
      <c r="G13" s="101">
        <v>1441</v>
      </c>
      <c r="H13" s="280">
        <f t="shared" si="1"/>
        <v>1921</v>
      </c>
      <c r="R13" s="117"/>
      <c r="S13" s="117"/>
    </row>
    <row r="14" spans="1:19" ht="19.5" customHeight="1" x14ac:dyDescent="0.3">
      <c r="A14" s="128" t="s">
        <v>51</v>
      </c>
      <c r="B14" s="129">
        <f t="shared" ref="B14:B22" si="2">E14+H14</f>
        <v>3060</v>
      </c>
      <c r="C14" s="219">
        <v>192</v>
      </c>
      <c r="D14" s="103">
        <v>100</v>
      </c>
      <c r="E14" s="131">
        <f>SUM(C14:D14)</f>
        <v>292</v>
      </c>
      <c r="F14" s="101">
        <v>692</v>
      </c>
      <c r="G14" s="101">
        <v>2076</v>
      </c>
      <c r="H14" s="280">
        <f t="shared" si="1"/>
        <v>2768</v>
      </c>
    </row>
    <row r="15" spans="1:19" ht="19.5" customHeight="1" x14ac:dyDescent="0.3">
      <c r="A15" s="128" t="s">
        <v>41</v>
      </c>
      <c r="B15" s="129">
        <f t="shared" si="2"/>
        <v>2565</v>
      </c>
      <c r="C15" s="220">
        <v>171</v>
      </c>
      <c r="D15" s="221">
        <v>88</v>
      </c>
      <c r="E15" s="222">
        <f t="shared" si="0"/>
        <v>259</v>
      </c>
      <c r="F15" s="221">
        <v>1730</v>
      </c>
      <c r="G15" s="221">
        <v>576</v>
      </c>
      <c r="H15" s="280">
        <f t="shared" si="1"/>
        <v>2306</v>
      </c>
      <c r="R15" s="117"/>
      <c r="S15" s="117"/>
    </row>
    <row r="16" spans="1:19" ht="19.5" customHeight="1" x14ac:dyDescent="0.3">
      <c r="A16" s="128" t="s">
        <v>57</v>
      </c>
      <c r="B16" s="129">
        <f t="shared" si="2"/>
        <v>2307</v>
      </c>
      <c r="C16" s="217">
        <v>156</v>
      </c>
      <c r="D16" s="218">
        <v>101</v>
      </c>
      <c r="E16" s="131">
        <f t="shared" si="0"/>
        <v>257</v>
      </c>
      <c r="F16" s="218">
        <v>1537</v>
      </c>
      <c r="G16" s="218">
        <v>513</v>
      </c>
      <c r="H16" s="280">
        <f t="shared" si="1"/>
        <v>2050</v>
      </c>
    </row>
    <row r="17" spans="1:19" ht="19.5" customHeight="1" x14ac:dyDescent="0.3">
      <c r="A17" s="128" t="s">
        <v>45</v>
      </c>
      <c r="B17" s="129">
        <f t="shared" si="2"/>
        <v>0</v>
      </c>
      <c r="C17" s="223"/>
      <c r="D17" s="223"/>
      <c r="E17" s="131">
        <f t="shared" si="0"/>
        <v>0</v>
      </c>
      <c r="F17" s="223"/>
      <c r="G17" s="223"/>
      <c r="H17" s="189">
        <f t="shared" ref="H17:H22" si="3">SUM(F17:G17)</f>
        <v>0</v>
      </c>
      <c r="R17" s="117"/>
      <c r="S17" s="117"/>
    </row>
    <row r="18" spans="1:19" ht="19.5" customHeight="1" x14ac:dyDescent="0.3">
      <c r="A18" s="128" t="s">
        <v>52</v>
      </c>
      <c r="B18" s="129">
        <f t="shared" si="2"/>
        <v>0</v>
      </c>
      <c r="C18" s="217"/>
      <c r="D18" s="218"/>
      <c r="E18" s="131">
        <f t="shared" si="0"/>
        <v>0</v>
      </c>
      <c r="F18" s="218"/>
      <c r="G18" s="218"/>
      <c r="H18" s="189">
        <f t="shared" si="3"/>
        <v>0</v>
      </c>
    </row>
    <row r="19" spans="1:19" ht="19.5" customHeight="1" x14ac:dyDescent="0.3">
      <c r="A19" s="128" t="s">
        <v>34</v>
      </c>
      <c r="B19" s="129">
        <f t="shared" si="2"/>
        <v>0</v>
      </c>
      <c r="C19" s="227"/>
      <c r="D19" s="227"/>
      <c r="E19" s="222">
        <f t="shared" si="0"/>
        <v>0</v>
      </c>
      <c r="F19" s="227"/>
      <c r="G19" s="227"/>
      <c r="H19" s="189">
        <f t="shared" si="3"/>
        <v>0</v>
      </c>
      <c r="R19" s="117"/>
      <c r="S19" s="117"/>
    </row>
    <row r="20" spans="1:19" ht="19.5" customHeight="1" x14ac:dyDescent="0.3">
      <c r="A20" s="128" t="s">
        <v>53</v>
      </c>
      <c r="B20" s="129">
        <f t="shared" si="2"/>
        <v>0</v>
      </c>
      <c r="C20" s="227"/>
      <c r="D20" s="227"/>
      <c r="E20" s="222">
        <f t="shared" si="0"/>
        <v>0</v>
      </c>
      <c r="F20" s="227"/>
      <c r="G20" s="227"/>
      <c r="H20" s="189">
        <f t="shared" si="3"/>
        <v>0</v>
      </c>
    </row>
    <row r="21" spans="1:19" ht="19.5" customHeight="1" x14ac:dyDescent="0.3">
      <c r="A21" s="128" t="s">
        <v>47</v>
      </c>
      <c r="B21" s="129">
        <f t="shared" si="2"/>
        <v>0</v>
      </c>
      <c r="C21" s="226"/>
      <c r="D21" s="226"/>
      <c r="E21" s="222">
        <f t="shared" si="0"/>
        <v>0</v>
      </c>
      <c r="F21" s="231"/>
      <c r="G21" s="231"/>
      <c r="H21" s="189">
        <f t="shared" si="3"/>
        <v>0</v>
      </c>
      <c r="R21" s="117"/>
      <c r="S21" s="117"/>
    </row>
    <row r="22" spans="1:19" s="134" customFormat="1" ht="19.5" customHeight="1" x14ac:dyDescent="0.3">
      <c r="A22" s="128" t="s">
        <v>35</v>
      </c>
      <c r="B22" s="129">
        <f t="shared" si="2"/>
        <v>0</v>
      </c>
      <c r="C22" s="132"/>
      <c r="D22" s="133"/>
      <c r="E22" s="131">
        <f t="shared" si="0"/>
        <v>0</v>
      </c>
      <c r="F22" s="133"/>
      <c r="G22" s="133"/>
      <c r="H22" s="189">
        <f t="shared" si="3"/>
        <v>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4" customFormat="1" ht="19.5" customHeight="1" x14ac:dyDescent="0.3">
      <c r="A23" s="259" t="s">
        <v>109</v>
      </c>
      <c r="B23" s="273">
        <f>SUM(B11:B22)</f>
        <v>14756</v>
      </c>
      <c r="C23" s="273">
        <f t="shared" ref="C23:H23" si="4">SUM(C11:C22)</f>
        <v>1020</v>
      </c>
      <c r="D23" s="273">
        <f t="shared" si="4"/>
        <v>584</v>
      </c>
      <c r="E23" s="273">
        <f t="shared" si="4"/>
        <v>1604</v>
      </c>
      <c r="F23" s="273">
        <f t="shared" si="4"/>
        <v>5465</v>
      </c>
      <c r="G23" s="273">
        <f t="shared" si="4"/>
        <v>7687</v>
      </c>
      <c r="H23" s="273">
        <f t="shared" si="4"/>
        <v>13152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4" customFormat="1" ht="19.5" customHeight="1" x14ac:dyDescent="0.3">
      <c r="A24" s="135" t="s">
        <v>104</v>
      </c>
      <c r="B24" s="136">
        <v>37180</v>
      </c>
      <c r="C24" s="136">
        <v>4730</v>
      </c>
      <c r="D24" s="136">
        <v>2885</v>
      </c>
      <c r="E24" s="136">
        <v>7615</v>
      </c>
      <c r="F24" s="136">
        <v>12694</v>
      </c>
      <c r="G24" s="136">
        <v>16871</v>
      </c>
      <c r="H24" s="136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7" t="s">
        <v>43</v>
      </c>
      <c r="B25" s="348"/>
      <c r="C25" s="349"/>
      <c r="D25" s="349"/>
      <c r="E25" s="349"/>
      <c r="F25" s="349"/>
      <c r="G25" s="349"/>
      <c r="H25" s="350"/>
      <c r="R25" s="117"/>
      <c r="S25" s="117"/>
    </row>
    <row r="26" spans="1:19" x14ac:dyDescent="0.3">
      <c r="J26" s="139"/>
      <c r="K26" s="139"/>
      <c r="L26" s="139"/>
      <c r="M26" s="139"/>
      <c r="N26" s="139"/>
      <c r="O26" s="139"/>
      <c r="P26" s="139"/>
    </row>
    <row r="27" spans="1:19" x14ac:dyDescent="0.3">
      <c r="F27" s="120"/>
    </row>
    <row r="28" spans="1:19" x14ac:dyDescent="0.3">
      <c r="J28" s="139"/>
      <c r="K28" s="139"/>
      <c r="L28" s="139"/>
      <c r="M28" s="139"/>
      <c r="N28" s="139"/>
      <c r="O28" s="139"/>
      <c r="P28" s="139"/>
    </row>
    <row r="29" spans="1:19" x14ac:dyDescent="0.3">
      <c r="B29" s="139"/>
      <c r="C29" s="139"/>
      <c r="D29" s="139"/>
      <c r="E29" s="139"/>
      <c r="F29" s="139"/>
      <c r="G29" s="139"/>
      <c r="H29" s="139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5:H25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9" ht="37.5" x14ac:dyDescent="0.3">
      <c r="A1" s="373" t="s">
        <v>72</v>
      </c>
      <c r="B1" s="373"/>
      <c r="C1" s="373"/>
      <c r="D1" s="373"/>
      <c r="E1" s="373"/>
      <c r="F1" s="373"/>
      <c r="G1" s="373"/>
      <c r="H1" s="373"/>
    </row>
    <row r="2" spans="1:9" ht="20.25" x14ac:dyDescent="0.3">
      <c r="A2" s="374" t="s">
        <v>111</v>
      </c>
      <c r="B2" s="374"/>
      <c r="C2" s="374"/>
      <c r="D2" s="374"/>
      <c r="E2" s="374"/>
      <c r="F2" s="374"/>
      <c r="G2" s="374"/>
      <c r="H2" s="374"/>
    </row>
    <row r="3" spans="1:9" ht="21" thickBot="1" x14ac:dyDescent="0.35">
      <c r="A3" s="155"/>
      <c r="B3" s="155"/>
      <c r="C3" s="155"/>
      <c r="D3" s="155"/>
      <c r="E3" s="155"/>
      <c r="F3" s="155"/>
      <c r="G3" s="155"/>
      <c r="H3" s="155"/>
    </row>
    <row r="4" spans="1:9" x14ac:dyDescent="0.3">
      <c r="A4" s="375" t="s">
        <v>89</v>
      </c>
      <c r="B4" s="378" t="s">
        <v>75</v>
      </c>
      <c r="C4" s="379"/>
      <c r="D4" s="379"/>
      <c r="E4" s="379"/>
      <c r="F4" s="379"/>
      <c r="G4" s="379"/>
      <c r="H4" s="380"/>
    </row>
    <row r="5" spans="1:9" x14ac:dyDescent="0.3">
      <c r="A5" s="376"/>
      <c r="B5" s="381" t="s">
        <v>29</v>
      </c>
      <c r="C5" s="382"/>
      <c r="D5" s="382"/>
      <c r="E5" s="382"/>
      <c r="F5" s="382"/>
      <c r="G5" s="382"/>
      <c r="H5" s="383"/>
    </row>
    <row r="6" spans="1:9" ht="17.25" thickBot="1" x14ac:dyDescent="0.35">
      <c r="A6" s="377"/>
      <c r="B6" s="384" t="s">
        <v>102</v>
      </c>
      <c r="C6" s="385"/>
      <c r="D6" s="385"/>
      <c r="E6" s="385"/>
      <c r="F6" s="385"/>
      <c r="G6" s="385"/>
      <c r="H6" s="386"/>
    </row>
    <row r="7" spans="1:9" ht="27" thickBot="1" x14ac:dyDescent="0.35">
      <c r="A7" s="156" t="s">
        <v>79</v>
      </c>
      <c r="B7" s="156"/>
      <c r="C7" s="156"/>
      <c r="D7" s="157"/>
      <c r="E7" s="158"/>
      <c r="F7" s="157"/>
      <c r="G7" s="157"/>
    </row>
    <row r="8" spans="1:9" x14ac:dyDescent="0.3">
      <c r="A8" s="365" t="s">
        <v>59</v>
      </c>
      <c r="B8" s="367" t="s">
        <v>44</v>
      </c>
      <c r="C8" s="369" t="s">
        <v>8</v>
      </c>
      <c r="D8" s="370"/>
      <c r="E8" s="369" t="s">
        <v>1</v>
      </c>
      <c r="F8" s="370"/>
      <c r="G8" s="371" t="s">
        <v>43</v>
      </c>
    </row>
    <row r="9" spans="1:9" x14ac:dyDescent="0.3">
      <c r="A9" s="366"/>
      <c r="B9" s="368"/>
      <c r="C9" s="159" t="s">
        <v>56</v>
      </c>
      <c r="D9" s="159" t="s">
        <v>36</v>
      </c>
      <c r="E9" s="159" t="s">
        <v>58</v>
      </c>
      <c r="F9" s="159" t="s">
        <v>36</v>
      </c>
      <c r="G9" s="372"/>
      <c r="I9" s="160"/>
    </row>
    <row r="10" spans="1:9" x14ac:dyDescent="0.3">
      <c r="A10" s="161" t="s">
        <v>67</v>
      </c>
      <c r="B10" s="162">
        <f t="shared" ref="B10:B19" si="0">D10+F10</f>
        <v>1203</v>
      </c>
      <c r="C10" s="235">
        <v>494</v>
      </c>
      <c r="D10" s="163">
        <f>C10</f>
        <v>494</v>
      </c>
      <c r="E10" s="235">
        <v>709</v>
      </c>
      <c r="F10" s="163">
        <f t="shared" ref="F10:F21" si="1">E10</f>
        <v>709</v>
      </c>
      <c r="G10" s="164"/>
      <c r="I10" s="160"/>
    </row>
    <row r="11" spans="1:9" x14ac:dyDescent="0.3">
      <c r="A11" s="161" t="s">
        <v>33</v>
      </c>
      <c r="B11" s="162">
        <f t="shared" si="0"/>
        <v>1065</v>
      </c>
      <c r="C11" s="165">
        <v>443</v>
      </c>
      <c r="D11" s="163">
        <f t="shared" ref="D11:D21" si="2">C11</f>
        <v>443</v>
      </c>
      <c r="E11" s="165">
        <v>622</v>
      </c>
      <c r="F11" s="163">
        <f t="shared" si="1"/>
        <v>622</v>
      </c>
      <c r="G11" s="164"/>
      <c r="I11" s="160"/>
    </row>
    <row r="12" spans="1:9" x14ac:dyDescent="0.3">
      <c r="A12" s="161" t="s">
        <v>48</v>
      </c>
      <c r="B12" s="190">
        <f>D12+F12</f>
        <v>1225</v>
      </c>
      <c r="C12" s="191">
        <v>500</v>
      </c>
      <c r="D12" s="192">
        <f>C12</f>
        <v>500</v>
      </c>
      <c r="E12" s="191">
        <v>725</v>
      </c>
      <c r="F12" s="192">
        <f>E12</f>
        <v>725</v>
      </c>
      <c r="G12" s="164"/>
      <c r="I12" s="160"/>
    </row>
    <row r="13" spans="1:9" x14ac:dyDescent="0.3">
      <c r="A13" s="161" t="s">
        <v>51</v>
      </c>
      <c r="B13" s="190">
        <f>D13+F13</f>
        <v>1419</v>
      </c>
      <c r="C13" s="191">
        <v>531</v>
      </c>
      <c r="D13" s="192">
        <f>C13</f>
        <v>531</v>
      </c>
      <c r="E13" s="198">
        <v>888</v>
      </c>
      <c r="F13" s="192">
        <f>E13</f>
        <v>888</v>
      </c>
      <c r="G13" s="164"/>
      <c r="I13" s="160"/>
    </row>
    <row r="14" spans="1:9" x14ac:dyDescent="0.3">
      <c r="A14" s="161" t="s">
        <v>41</v>
      </c>
      <c r="B14" s="199">
        <f t="shared" ref="B14" si="3">D14+F14</f>
        <v>1124</v>
      </c>
      <c r="C14" s="200">
        <v>490</v>
      </c>
      <c r="D14" s="201">
        <f t="shared" ref="D14" si="4">C14</f>
        <v>490</v>
      </c>
      <c r="E14" s="202">
        <v>634</v>
      </c>
      <c r="F14" s="201">
        <f t="shared" ref="F14" si="5">E14</f>
        <v>634</v>
      </c>
      <c r="G14" s="164"/>
      <c r="I14" s="160"/>
    </row>
    <row r="15" spans="1:9" x14ac:dyDescent="0.3">
      <c r="A15" s="161" t="s">
        <v>57</v>
      </c>
      <c r="B15" s="162">
        <f t="shared" si="0"/>
        <v>1562</v>
      </c>
      <c r="C15" s="215">
        <v>604</v>
      </c>
      <c r="D15" s="163">
        <f t="shared" si="2"/>
        <v>604</v>
      </c>
      <c r="E15" s="216">
        <v>958</v>
      </c>
      <c r="F15" s="163">
        <f t="shared" si="1"/>
        <v>958</v>
      </c>
      <c r="G15" s="164"/>
      <c r="I15" s="160"/>
    </row>
    <row r="16" spans="1:9" x14ac:dyDescent="0.3">
      <c r="A16" s="161" t="s">
        <v>45</v>
      </c>
      <c r="B16" s="224">
        <f t="shared" si="0"/>
        <v>0</v>
      </c>
      <c r="C16" s="215"/>
      <c r="D16" s="163">
        <f t="shared" si="2"/>
        <v>0</v>
      </c>
      <c r="E16" s="166"/>
      <c r="F16" s="163">
        <f t="shared" si="1"/>
        <v>0</v>
      </c>
      <c r="G16" s="164"/>
      <c r="I16" s="160"/>
    </row>
    <row r="17" spans="1:9" x14ac:dyDescent="0.3">
      <c r="A17" s="161" t="s">
        <v>52</v>
      </c>
      <c r="B17" s="162">
        <f t="shared" si="0"/>
        <v>0</v>
      </c>
      <c r="C17" s="165"/>
      <c r="D17" s="163">
        <f t="shared" si="2"/>
        <v>0</v>
      </c>
      <c r="E17" s="166"/>
      <c r="F17" s="163">
        <f t="shared" si="1"/>
        <v>0</v>
      </c>
      <c r="G17" s="164"/>
      <c r="I17" s="160"/>
    </row>
    <row r="18" spans="1:9" x14ac:dyDescent="0.3">
      <c r="A18" s="161" t="s">
        <v>34</v>
      </c>
      <c r="B18" s="162">
        <f t="shared" si="0"/>
        <v>0</v>
      </c>
      <c r="C18" s="165"/>
      <c r="D18" s="163"/>
      <c r="E18" s="166"/>
      <c r="F18" s="163">
        <f t="shared" si="1"/>
        <v>0</v>
      </c>
      <c r="G18" s="164"/>
      <c r="I18" s="160"/>
    </row>
    <row r="19" spans="1:9" x14ac:dyDescent="0.3">
      <c r="A19" s="161" t="s">
        <v>53</v>
      </c>
      <c r="B19" s="162">
        <f t="shared" si="0"/>
        <v>0</v>
      </c>
      <c r="C19" s="165"/>
      <c r="D19" s="163"/>
      <c r="E19" s="166"/>
      <c r="F19" s="163">
        <f t="shared" si="1"/>
        <v>0</v>
      </c>
      <c r="G19" s="164"/>
      <c r="I19" s="160"/>
    </row>
    <row r="20" spans="1:9" x14ac:dyDescent="0.3">
      <c r="A20" s="161" t="s">
        <v>47</v>
      </c>
      <c r="B20" s="162">
        <f t="shared" ref="B20:B21" si="6">D20+F20</f>
        <v>0</v>
      </c>
      <c r="C20" s="165"/>
      <c r="D20" s="163">
        <f t="shared" si="2"/>
        <v>0</v>
      </c>
      <c r="E20" s="166"/>
      <c r="F20" s="163">
        <f t="shared" si="1"/>
        <v>0</v>
      </c>
      <c r="G20" s="164"/>
      <c r="I20" s="160"/>
    </row>
    <row r="21" spans="1:9" x14ac:dyDescent="0.3">
      <c r="A21" s="161" t="s">
        <v>35</v>
      </c>
      <c r="B21" s="162">
        <f t="shared" si="6"/>
        <v>0</v>
      </c>
      <c r="C21" s="165"/>
      <c r="D21" s="163">
        <f t="shared" si="2"/>
        <v>0</v>
      </c>
      <c r="E21" s="166"/>
      <c r="F21" s="163">
        <f t="shared" si="1"/>
        <v>0</v>
      </c>
      <c r="G21" s="164"/>
      <c r="I21" s="160"/>
    </row>
    <row r="22" spans="1:9" x14ac:dyDescent="0.3">
      <c r="A22" s="260" t="s">
        <v>110</v>
      </c>
      <c r="B22" s="294">
        <f>SUM(B10:B21)</f>
        <v>7598</v>
      </c>
      <c r="C22" s="294">
        <f t="shared" ref="C22:G22" si="7">SUM(C10:C21)</f>
        <v>3062</v>
      </c>
      <c r="D22" s="294">
        <f t="shared" si="7"/>
        <v>3062</v>
      </c>
      <c r="E22" s="294">
        <f t="shared" si="7"/>
        <v>4536</v>
      </c>
      <c r="F22" s="294">
        <f t="shared" si="7"/>
        <v>4536</v>
      </c>
      <c r="G22" s="295">
        <f t="shared" si="7"/>
        <v>0</v>
      </c>
      <c r="I22" s="160"/>
    </row>
    <row r="23" spans="1:9" ht="17.25" thickBot="1" x14ac:dyDescent="0.35">
      <c r="A23" s="261" t="s">
        <v>103</v>
      </c>
      <c r="B23" s="262">
        <v>14912</v>
      </c>
      <c r="C23" s="262">
        <v>6254</v>
      </c>
      <c r="D23" s="262">
        <v>6254</v>
      </c>
      <c r="E23" s="262">
        <v>8658</v>
      </c>
      <c r="F23" s="262">
        <v>8658</v>
      </c>
      <c r="G23" s="263"/>
      <c r="I23" s="160"/>
    </row>
    <row r="24" spans="1:9" x14ac:dyDescent="0.3">
      <c r="I24" s="160"/>
    </row>
    <row r="25" spans="1:9" x14ac:dyDescent="0.3">
      <c r="I25" s="160"/>
    </row>
    <row r="26" spans="1:9" x14ac:dyDescent="0.3">
      <c r="I26" s="160"/>
    </row>
    <row r="27" spans="1:9" x14ac:dyDescent="0.3">
      <c r="I27" s="160"/>
    </row>
    <row r="28" spans="1:9" x14ac:dyDescent="0.3">
      <c r="I28" s="160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zoomScaleNormal="100" zoomScaleSheetLayoutView="75" workbookViewId="0">
      <selection activeCell="S19" sqref="S19"/>
    </sheetView>
  </sheetViews>
  <sheetFormatPr defaultColWidth="9" defaultRowHeight="16.5" x14ac:dyDescent="0.3"/>
  <cols>
    <col min="1" max="16384" width="9" style="154"/>
  </cols>
  <sheetData>
    <row r="1" spans="1:8" ht="37.5" x14ac:dyDescent="0.3">
      <c r="A1" s="373" t="s">
        <v>71</v>
      </c>
      <c r="B1" s="373"/>
      <c r="C1" s="373"/>
      <c r="D1" s="373"/>
      <c r="E1" s="373"/>
      <c r="F1" s="373"/>
      <c r="G1" s="373"/>
      <c r="H1" s="373"/>
    </row>
    <row r="2" spans="1:8" ht="20.25" x14ac:dyDescent="0.3">
      <c r="A2" s="374" t="s">
        <v>111</v>
      </c>
      <c r="B2" s="374"/>
      <c r="C2" s="374"/>
      <c r="D2" s="374"/>
      <c r="E2" s="374"/>
      <c r="F2" s="374"/>
      <c r="G2" s="374"/>
      <c r="H2" s="374"/>
    </row>
    <row r="3" spans="1:8" ht="21" thickBot="1" x14ac:dyDescent="0.35">
      <c r="A3" s="155"/>
      <c r="B3" s="155"/>
      <c r="C3" s="155"/>
      <c r="D3" s="155"/>
      <c r="E3" s="155"/>
      <c r="F3" s="155"/>
      <c r="G3" s="155"/>
      <c r="H3" s="167"/>
    </row>
    <row r="4" spans="1:8" ht="16.5" customHeight="1" x14ac:dyDescent="0.3">
      <c r="A4" s="400" t="s">
        <v>89</v>
      </c>
      <c r="B4" s="403" t="s">
        <v>96</v>
      </c>
      <c r="C4" s="404"/>
      <c r="D4" s="404"/>
      <c r="E4" s="404"/>
      <c r="F4" s="404"/>
      <c r="G4" s="404"/>
      <c r="H4" s="405"/>
    </row>
    <row r="5" spans="1:8" x14ac:dyDescent="0.3">
      <c r="A5" s="401"/>
      <c r="B5" s="406" t="s">
        <v>93</v>
      </c>
      <c r="C5" s="407"/>
      <c r="D5" s="407"/>
      <c r="E5" s="407"/>
      <c r="F5" s="407"/>
      <c r="G5" s="407"/>
      <c r="H5" s="408"/>
    </row>
    <row r="6" spans="1:8" x14ac:dyDescent="0.3">
      <c r="A6" s="402"/>
      <c r="B6" s="409" t="s">
        <v>101</v>
      </c>
      <c r="C6" s="410"/>
      <c r="D6" s="410"/>
      <c r="E6" s="410"/>
      <c r="F6" s="410"/>
      <c r="G6" s="410"/>
      <c r="H6" s="411"/>
    </row>
    <row r="7" spans="1:8" ht="16.5" customHeight="1" x14ac:dyDescent="0.3">
      <c r="A7" s="390" t="s">
        <v>100</v>
      </c>
      <c r="B7" s="390"/>
      <c r="C7" s="390"/>
      <c r="D7" s="390"/>
      <c r="E7" s="390"/>
      <c r="F7" s="390"/>
      <c r="G7" s="390"/>
      <c r="H7" s="390"/>
    </row>
    <row r="8" spans="1:8" ht="17.25" customHeight="1" thickBot="1" x14ac:dyDescent="0.35">
      <c r="A8" s="391"/>
      <c r="B8" s="391"/>
      <c r="C8" s="391"/>
      <c r="D8" s="391"/>
      <c r="E8" s="391"/>
      <c r="F8" s="391"/>
      <c r="G8" s="391"/>
      <c r="H8" s="391"/>
    </row>
    <row r="9" spans="1:8" x14ac:dyDescent="0.3">
      <c r="A9" s="168" t="s">
        <v>59</v>
      </c>
      <c r="B9" s="169" t="s">
        <v>16</v>
      </c>
      <c r="C9" s="169" t="s">
        <v>14</v>
      </c>
      <c r="D9" s="169" t="s">
        <v>43</v>
      </c>
      <c r="E9" s="169" t="s">
        <v>59</v>
      </c>
      <c r="F9" s="169" t="s">
        <v>16</v>
      </c>
      <c r="G9" s="169" t="s">
        <v>14</v>
      </c>
      <c r="H9" s="170" t="s">
        <v>43</v>
      </c>
    </row>
    <row r="10" spans="1:8" x14ac:dyDescent="0.3">
      <c r="A10" s="171" t="s">
        <v>67</v>
      </c>
      <c r="B10" s="214">
        <v>260</v>
      </c>
      <c r="C10" s="214">
        <v>808</v>
      </c>
      <c r="D10" s="172"/>
      <c r="E10" s="173" t="s">
        <v>45</v>
      </c>
      <c r="F10" s="172"/>
      <c r="G10" s="172"/>
      <c r="H10" s="174"/>
    </row>
    <row r="11" spans="1:8" x14ac:dyDescent="0.3">
      <c r="A11" s="171" t="s">
        <v>33</v>
      </c>
      <c r="B11" s="193">
        <v>288</v>
      </c>
      <c r="C11" s="172">
        <v>727</v>
      </c>
      <c r="D11" s="172"/>
      <c r="E11" s="173" t="s">
        <v>52</v>
      </c>
      <c r="F11" s="172"/>
      <c r="G11" s="172"/>
      <c r="H11" s="174"/>
    </row>
    <row r="12" spans="1:8" x14ac:dyDescent="0.3">
      <c r="A12" s="171" t="s">
        <v>48</v>
      </c>
      <c r="B12" s="193">
        <v>191</v>
      </c>
      <c r="C12" s="193">
        <v>620</v>
      </c>
      <c r="D12" s="172"/>
      <c r="E12" s="173" t="s">
        <v>34</v>
      </c>
      <c r="F12" s="172"/>
      <c r="G12" s="172"/>
      <c r="H12" s="174"/>
    </row>
    <row r="13" spans="1:8" x14ac:dyDescent="0.3">
      <c r="A13" s="171" t="s">
        <v>51</v>
      </c>
      <c r="B13" s="196">
        <v>205</v>
      </c>
      <c r="C13" s="197">
        <v>630</v>
      </c>
      <c r="D13" s="172"/>
      <c r="E13" s="173" t="s">
        <v>53</v>
      </c>
      <c r="F13" s="172"/>
      <c r="G13" s="172"/>
      <c r="H13" s="174"/>
    </row>
    <row r="14" spans="1:8" x14ac:dyDescent="0.3">
      <c r="A14" s="171" t="s">
        <v>41</v>
      </c>
      <c r="B14" s="175">
        <v>296</v>
      </c>
      <c r="C14" s="176">
        <v>823</v>
      </c>
      <c r="D14" s="172"/>
      <c r="E14" s="173" t="s">
        <v>47</v>
      </c>
      <c r="F14" s="172"/>
      <c r="G14" s="172"/>
      <c r="H14" s="174"/>
    </row>
    <row r="15" spans="1:8" x14ac:dyDescent="0.3">
      <c r="A15" s="171" t="s">
        <v>57</v>
      </c>
      <c r="B15" s="214">
        <v>278</v>
      </c>
      <c r="C15" s="214">
        <v>733</v>
      </c>
      <c r="D15" s="172"/>
      <c r="E15" s="173" t="s">
        <v>35</v>
      </c>
      <c r="F15" s="172"/>
      <c r="G15" s="172"/>
      <c r="H15" s="177"/>
    </row>
    <row r="16" spans="1:8" x14ac:dyDescent="0.3">
      <c r="A16" s="392" t="s">
        <v>110</v>
      </c>
      <c r="B16" s="393"/>
      <c r="C16" s="393"/>
      <c r="D16" s="393"/>
      <c r="E16" s="393"/>
      <c r="F16" s="178">
        <f>B10+B11+B12+B13+B14+B15+F10+F11+F12+F13+F14+F15</f>
        <v>1518</v>
      </c>
      <c r="G16" s="178">
        <f>C10+C11+C12+C13+C14+C15+G10+G11+G12+G13+G14+G15</f>
        <v>4341</v>
      </c>
      <c r="H16" s="179"/>
    </row>
    <row r="17" spans="1:8" ht="17.25" thickBot="1" x14ac:dyDescent="0.35">
      <c r="A17" s="395" t="s">
        <v>103</v>
      </c>
      <c r="B17" s="396"/>
      <c r="C17" s="396"/>
      <c r="D17" s="396"/>
      <c r="E17" s="397"/>
      <c r="F17" s="274">
        <v>7312</v>
      </c>
      <c r="G17" s="274">
        <v>8068</v>
      </c>
      <c r="H17" s="275"/>
    </row>
    <row r="18" spans="1:8" x14ac:dyDescent="0.3">
      <c r="A18" s="180"/>
      <c r="B18" s="180"/>
      <c r="C18" s="180"/>
      <c r="D18" s="180"/>
      <c r="E18" s="180"/>
      <c r="F18" s="181"/>
      <c r="G18" s="181"/>
      <c r="H18" s="182"/>
    </row>
    <row r="19" spans="1:8" x14ac:dyDescent="0.3">
      <c r="A19" s="180"/>
      <c r="B19" s="180"/>
      <c r="C19" s="180"/>
      <c r="D19" s="180"/>
      <c r="E19" s="180"/>
      <c r="F19" s="181"/>
      <c r="G19" s="181"/>
      <c r="H19" s="182"/>
    </row>
    <row r="20" spans="1:8" ht="16.5" customHeight="1" x14ac:dyDescent="0.3">
      <c r="A20" s="390" t="s">
        <v>77</v>
      </c>
      <c r="B20" s="390"/>
      <c r="C20" s="390"/>
      <c r="D20" s="390"/>
      <c r="E20" s="390"/>
      <c r="F20" s="390"/>
      <c r="G20" s="390"/>
      <c r="H20" s="390"/>
    </row>
    <row r="21" spans="1:8" ht="17.25" customHeight="1" thickBot="1" x14ac:dyDescent="0.35">
      <c r="A21" s="390"/>
      <c r="B21" s="390"/>
      <c r="C21" s="390"/>
      <c r="D21" s="390"/>
      <c r="E21" s="390"/>
      <c r="F21" s="390"/>
      <c r="G21" s="394"/>
      <c r="H21" s="394"/>
    </row>
    <row r="22" spans="1:8" x14ac:dyDescent="0.3">
      <c r="A22" s="168" t="s">
        <v>59</v>
      </c>
      <c r="B22" s="169" t="s">
        <v>14</v>
      </c>
      <c r="C22" s="169" t="s">
        <v>43</v>
      </c>
      <c r="D22" s="169" t="s">
        <v>59</v>
      </c>
      <c r="E22" s="169" t="s">
        <v>14</v>
      </c>
      <c r="F22" s="170" t="s">
        <v>43</v>
      </c>
      <c r="H22" s="183"/>
    </row>
    <row r="23" spans="1:8" x14ac:dyDescent="0.3">
      <c r="A23" s="171" t="s">
        <v>67</v>
      </c>
      <c r="B23" s="172">
        <v>675</v>
      </c>
      <c r="C23" s="172"/>
      <c r="D23" s="173" t="s">
        <v>45</v>
      </c>
      <c r="E23" s="184"/>
      <c r="F23" s="177"/>
    </row>
    <row r="24" spans="1:8" x14ac:dyDescent="0.3">
      <c r="A24" s="171" t="s">
        <v>33</v>
      </c>
      <c r="B24" s="172">
        <v>573</v>
      </c>
      <c r="C24" s="172"/>
      <c r="D24" s="173" t="s">
        <v>52</v>
      </c>
      <c r="E24" s="172"/>
      <c r="F24" s="177"/>
    </row>
    <row r="25" spans="1:8" x14ac:dyDescent="0.3">
      <c r="A25" s="171" t="s">
        <v>48</v>
      </c>
      <c r="B25" s="172">
        <v>732</v>
      </c>
      <c r="C25" s="172"/>
      <c r="D25" s="173" t="s">
        <v>34</v>
      </c>
      <c r="E25" s="172"/>
      <c r="F25" s="177"/>
    </row>
    <row r="26" spans="1:8" x14ac:dyDescent="0.3">
      <c r="A26" s="171" t="s">
        <v>51</v>
      </c>
      <c r="B26" s="193">
        <v>813</v>
      </c>
      <c r="C26" s="172"/>
      <c r="D26" s="173" t="s">
        <v>53</v>
      </c>
      <c r="E26" s="172"/>
      <c r="F26" s="177"/>
    </row>
    <row r="27" spans="1:8" x14ac:dyDescent="0.3">
      <c r="A27" s="171" t="s">
        <v>41</v>
      </c>
      <c r="B27" s="172">
        <v>642</v>
      </c>
      <c r="C27" s="172"/>
      <c r="D27" s="173" t="s">
        <v>47</v>
      </c>
      <c r="E27" s="172"/>
      <c r="F27" s="177"/>
    </row>
    <row r="28" spans="1:8" x14ac:dyDescent="0.3">
      <c r="A28" s="171" t="s">
        <v>57</v>
      </c>
      <c r="B28" s="214">
        <v>895</v>
      </c>
      <c r="C28" s="172"/>
      <c r="D28" s="173" t="s">
        <v>35</v>
      </c>
      <c r="E28" s="172"/>
      <c r="F28" s="177"/>
    </row>
    <row r="29" spans="1:8" x14ac:dyDescent="0.3">
      <c r="A29" s="398" t="s">
        <v>110</v>
      </c>
      <c r="B29" s="399"/>
      <c r="C29" s="399"/>
      <c r="D29" s="399"/>
      <c r="E29" s="265">
        <v>4330</v>
      </c>
      <c r="F29" s="266"/>
    </row>
    <row r="30" spans="1:8" ht="17.25" thickBot="1" x14ac:dyDescent="0.35">
      <c r="A30" s="387" t="s">
        <v>103</v>
      </c>
      <c r="B30" s="388"/>
      <c r="C30" s="388"/>
      <c r="D30" s="389"/>
      <c r="E30" s="276">
        <v>8351</v>
      </c>
      <c r="F30" s="264"/>
    </row>
    <row r="31" spans="1:8" x14ac:dyDescent="0.3">
      <c r="B31" s="183"/>
      <c r="D31" s="183"/>
      <c r="E31" s="183"/>
      <c r="F31" s="185"/>
    </row>
  </sheetData>
  <mergeCells count="12">
    <mergeCell ref="A1:H1"/>
    <mergeCell ref="A2:H2"/>
    <mergeCell ref="A4:A6"/>
    <mergeCell ref="B4:H4"/>
    <mergeCell ref="B5:H5"/>
    <mergeCell ref="B6:H6"/>
    <mergeCell ref="A30:D30"/>
    <mergeCell ref="A7:H8"/>
    <mergeCell ref="A16:E16"/>
    <mergeCell ref="A20:H21"/>
    <mergeCell ref="A17:E17"/>
    <mergeCell ref="A29:D2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zoomScaleNormal="100" zoomScaleSheetLayoutView="75" workbookViewId="0">
      <selection activeCell="C16" sqref="C16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16" t="s">
        <v>82</v>
      </c>
      <c r="B1" s="316"/>
      <c r="C1" s="316"/>
      <c r="D1" s="316"/>
      <c r="E1" s="316"/>
      <c r="F1" s="316"/>
      <c r="G1" s="316"/>
      <c r="H1" s="316"/>
    </row>
    <row r="2" spans="1:8" s="2" customFormat="1" ht="18" customHeight="1" x14ac:dyDescent="0.3">
      <c r="A2" s="317" t="s">
        <v>111</v>
      </c>
      <c r="B2" s="317"/>
      <c r="C2" s="317"/>
      <c r="D2" s="317"/>
      <c r="E2" s="317"/>
      <c r="F2" s="317"/>
      <c r="G2" s="317"/>
      <c r="H2" s="317"/>
    </row>
    <row r="3" spans="1:8" s="2" customFormat="1" ht="15" customHeight="1" x14ac:dyDescent="0.3">
      <c r="A3" s="415"/>
      <c r="B3" s="415"/>
      <c r="C3" s="415"/>
      <c r="D3" s="415"/>
      <c r="E3" s="415"/>
      <c r="F3" s="415"/>
      <c r="G3" s="415"/>
      <c r="H3" s="415"/>
    </row>
    <row r="4" spans="1:8" ht="18" customHeight="1" x14ac:dyDescent="0.3">
      <c r="A4" s="331" t="s">
        <v>89</v>
      </c>
      <c r="B4" s="416" t="s">
        <v>28</v>
      </c>
      <c r="C4" s="416"/>
      <c r="D4" s="416"/>
      <c r="E4" s="416"/>
      <c r="F4" s="416"/>
      <c r="G4" s="416"/>
      <c r="H4" s="417"/>
    </row>
    <row r="5" spans="1:8" ht="18" customHeight="1" x14ac:dyDescent="0.3">
      <c r="A5" s="332"/>
      <c r="B5" s="336" t="s">
        <v>92</v>
      </c>
      <c r="C5" s="336"/>
      <c r="D5" s="336"/>
      <c r="E5" s="336"/>
      <c r="F5" s="336"/>
      <c r="G5" s="336"/>
      <c r="H5" s="337"/>
    </row>
    <row r="6" spans="1:8" ht="18" customHeight="1" x14ac:dyDescent="0.3">
      <c r="A6" s="332"/>
      <c r="B6" s="336" t="s">
        <v>108</v>
      </c>
      <c r="C6" s="336"/>
      <c r="D6" s="336"/>
      <c r="E6" s="336"/>
      <c r="F6" s="336"/>
      <c r="G6" s="336"/>
      <c r="H6" s="337"/>
    </row>
    <row r="7" spans="1:8" s="142" customFormat="1" ht="35.1" customHeight="1" x14ac:dyDescent="0.3">
      <c r="A7" s="140" t="s">
        <v>79</v>
      </c>
      <c r="B7" s="141"/>
      <c r="C7" s="141"/>
      <c r="D7" s="141"/>
      <c r="E7" s="141"/>
      <c r="F7" s="141"/>
      <c r="G7" s="141"/>
      <c r="H7" s="141"/>
    </row>
    <row r="8" spans="1:8" ht="19.5" customHeight="1" x14ac:dyDescent="0.3">
      <c r="A8" s="321" t="s">
        <v>59</v>
      </c>
      <c r="B8" s="412" t="s">
        <v>44</v>
      </c>
      <c r="C8" s="328" t="s">
        <v>78</v>
      </c>
      <c r="D8" s="328"/>
      <c r="E8" s="328"/>
      <c r="F8" s="328" t="s">
        <v>80</v>
      </c>
      <c r="G8" s="328"/>
      <c r="H8" s="414"/>
    </row>
    <row r="9" spans="1:8" ht="19.5" customHeight="1" x14ac:dyDescent="0.3">
      <c r="A9" s="322"/>
      <c r="B9" s="413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3" t="s">
        <v>36</v>
      </c>
    </row>
    <row r="10" spans="1:8" ht="19.5" customHeight="1" x14ac:dyDescent="0.3">
      <c r="A10" s="116" t="s">
        <v>67</v>
      </c>
      <c r="B10" s="247">
        <f>E10+H10</f>
        <v>516</v>
      </c>
      <c r="C10" s="247">
        <v>516</v>
      </c>
      <c r="D10" s="32"/>
      <c r="E10" s="31">
        <v>516</v>
      </c>
      <c r="F10" s="32">
        <v>0</v>
      </c>
      <c r="G10" s="32"/>
      <c r="H10" s="145">
        <v>0</v>
      </c>
    </row>
    <row r="11" spans="1:8" ht="19.5" customHeight="1" x14ac:dyDescent="0.3">
      <c r="A11" s="116" t="s">
        <v>33</v>
      </c>
      <c r="B11" s="247">
        <v>408</v>
      </c>
      <c r="C11" s="247">
        <v>407</v>
      </c>
      <c r="D11" s="32"/>
      <c r="E11" s="31">
        <v>407</v>
      </c>
      <c r="F11" s="32">
        <v>1</v>
      </c>
      <c r="G11" s="32"/>
      <c r="H11" s="145">
        <v>1</v>
      </c>
    </row>
    <row r="12" spans="1:8" ht="19.5" customHeight="1" x14ac:dyDescent="0.3">
      <c r="A12" s="116" t="s">
        <v>48</v>
      </c>
      <c r="B12" s="247">
        <v>469</v>
      </c>
      <c r="C12" s="247">
        <v>468</v>
      </c>
      <c r="D12" s="32"/>
      <c r="E12" s="31">
        <v>468</v>
      </c>
      <c r="F12" s="32">
        <v>1</v>
      </c>
      <c r="G12" s="32"/>
      <c r="H12" s="145">
        <v>1</v>
      </c>
    </row>
    <row r="13" spans="1:8" ht="19.5" customHeight="1" x14ac:dyDescent="0.3">
      <c r="A13" s="116" t="s">
        <v>51</v>
      </c>
      <c r="B13" s="144">
        <v>490</v>
      </c>
      <c r="C13" s="30">
        <v>490</v>
      </c>
      <c r="D13" s="30"/>
      <c r="E13" s="31">
        <v>490</v>
      </c>
      <c r="F13" s="30">
        <v>0</v>
      </c>
      <c r="G13" s="30"/>
      <c r="H13" s="145">
        <v>0</v>
      </c>
    </row>
    <row r="14" spans="1:8" ht="19.5" customHeight="1" x14ac:dyDescent="0.3">
      <c r="A14" s="116" t="s">
        <v>41</v>
      </c>
      <c r="B14" s="144">
        <v>522</v>
      </c>
      <c r="C14" s="30">
        <v>522</v>
      </c>
      <c r="D14" s="30"/>
      <c r="E14" s="31">
        <v>522</v>
      </c>
      <c r="F14" s="32">
        <v>0</v>
      </c>
      <c r="G14" s="32"/>
      <c r="H14" s="145">
        <v>0</v>
      </c>
    </row>
    <row r="15" spans="1:8" ht="19.5" customHeight="1" x14ac:dyDescent="0.3">
      <c r="A15" s="116" t="s">
        <v>57</v>
      </c>
      <c r="B15" s="144">
        <v>345</v>
      </c>
      <c r="C15" s="32">
        <v>345</v>
      </c>
      <c r="D15" s="32">
        <v>0</v>
      </c>
      <c r="E15" s="31">
        <v>345</v>
      </c>
      <c r="F15" s="32">
        <v>0</v>
      </c>
      <c r="G15" s="32">
        <v>0</v>
      </c>
      <c r="H15" s="145">
        <v>0</v>
      </c>
    </row>
    <row r="16" spans="1:8" ht="19.5" customHeight="1" x14ac:dyDescent="0.3">
      <c r="A16" s="116" t="s">
        <v>45</v>
      </c>
      <c r="B16" s="144"/>
      <c r="C16" s="30"/>
      <c r="D16" s="30"/>
      <c r="E16" s="31"/>
      <c r="F16" s="32"/>
      <c r="G16" s="32"/>
      <c r="H16" s="145"/>
    </row>
    <row r="17" spans="1:10" ht="19.5" customHeight="1" x14ac:dyDescent="0.3">
      <c r="A17" s="116" t="s">
        <v>52</v>
      </c>
      <c r="B17" s="144"/>
      <c r="C17" s="30"/>
      <c r="D17" s="30"/>
      <c r="E17" s="31"/>
      <c r="F17" s="32"/>
      <c r="G17" s="32"/>
      <c r="H17" s="145"/>
      <c r="J17" s="146"/>
    </row>
    <row r="18" spans="1:10" ht="19.5" customHeight="1" x14ac:dyDescent="0.3">
      <c r="A18" s="116" t="s">
        <v>34</v>
      </c>
      <c r="B18" s="144"/>
      <c r="C18" s="30"/>
      <c r="D18" s="30"/>
      <c r="E18" s="31"/>
      <c r="F18" s="32"/>
      <c r="G18" s="32"/>
      <c r="H18" s="145"/>
    </row>
    <row r="19" spans="1:10" ht="19.5" customHeight="1" x14ac:dyDescent="0.3">
      <c r="A19" s="116" t="s">
        <v>53</v>
      </c>
      <c r="B19" s="144"/>
      <c r="C19" s="30"/>
      <c r="D19" s="30"/>
      <c r="E19" s="31"/>
      <c r="F19" s="32"/>
      <c r="G19" s="32"/>
      <c r="H19" s="145"/>
    </row>
    <row r="20" spans="1:10" ht="19.5" customHeight="1" x14ac:dyDescent="0.3">
      <c r="A20" s="116" t="s">
        <v>47</v>
      </c>
      <c r="B20" s="144"/>
      <c r="C20" s="30"/>
      <c r="D20" s="30"/>
      <c r="E20" s="31"/>
      <c r="F20" s="32"/>
      <c r="G20" s="32"/>
      <c r="H20" s="145"/>
    </row>
    <row r="21" spans="1:10" ht="19.5" customHeight="1" x14ac:dyDescent="0.3">
      <c r="A21" s="116" t="s">
        <v>35</v>
      </c>
      <c r="B21" s="144"/>
      <c r="C21" s="30"/>
      <c r="D21" s="30"/>
      <c r="E21" s="31"/>
      <c r="F21" s="32"/>
      <c r="G21" s="32"/>
      <c r="H21" s="145"/>
    </row>
    <row r="22" spans="1:10" ht="19.5" customHeight="1" x14ac:dyDescent="0.3">
      <c r="A22" s="292" t="s">
        <v>109</v>
      </c>
      <c r="B22" s="293">
        <f>SUM(B10:B21)</f>
        <v>2750</v>
      </c>
      <c r="C22" s="293">
        <f>SUM(C10:C21)</f>
        <v>2748</v>
      </c>
      <c r="D22" s="293">
        <f t="shared" ref="D22:H22" si="0">SUM(D10:D21)</f>
        <v>0</v>
      </c>
      <c r="E22" s="293">
        <f t="shared" si="0"/>
        <v>2748</v>
      </c>
      <c r="F22" s="293">
        <f t="shared" si="0"/>
        <v>2</v>
      </c>
      <c r="G22" s="293">
        <f t="shared" si="0"/>
        <v>0</v>
      </c>
      <c r="H22" s="293">
        <f t="shared" si="0"/>
        <v>2</v>
      </c>
    </row>
    <row r="23" spans="1:10" s="150" customFormat="1" ht="19.5" customHeight="1" x14ac:dyDescent="0.3">
      <c r="A23" s="147" t="s">
        <v>104</v>
      </c>
      <c r="B23" s="148">
        <v>3176</v>
      </c>
      <c r="C23" s="148">
        <v>3166</v>
      </c>
      <c r="D23" s="148"/>
      <c r="E23" s="148">
        <v>3166</v>
      </c>
      <c r="F23" s="148">
        <v>10</v>
      </c>
      <c r="G23" s="148"/>
      <c r="H23" s="149">
        <v>10</v>
      </c>
    </row>
    <row r="24" spans="1:10" ht="19.5" customHeight="1" x14ac:dyDescent="0.3">
      <c r="A24" s="151" t="s">
        <v>10</v>
      </c>
      <c r="B24" s="152"/>
      <c r="C24" s="152"/>
      <c r="D24" s="152"/>
      <c r="E24" s="152"/>
      <c r="F24" s="152"/>
      <c r="G24" s="152"/>
      <c r="H24" s="153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16" t="s">
        <v>70</v>
      </c>
      <c r="B1" s="316"/>
      <c r="C1" s="316"/>
      <c r="D1" s="316"/>
      <c r="E1" s="316"/>
      <c r="F1" s="316"/>
      <c r="G1" s="316"/>
      <c r="H1" s="316"/>
      <c r="I1" s="316"/>
      <c r="J1" s="9"/>
      <c r="K1" s="9"/>
      <c r="L1" s="9"/>
      <c r="M1" s="9"/>
      <c r="N1" s="9"/>
      <c r="O1" s="9"/>
    </row>
    <row r="2" spans="1:15" ht="20.25" x14ac:dyDescent="0.3">
      <c r="A2" s="317" t="s">
        <v>91</v>
      </c>
      <c r="B2" s="317"/>
      <c r="C2" s="317"/>
      <c r="D2" s="317"/>
      <c r="E2" s="317"/>
      <c r="F2" s="317"/>
      <c r="G2" s="317"/>
      <c r="H2" s="317"/>
      <c r="I2" s="317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31" t="s">
        <v>89</v>
      </c>
      <c r="B4" s="334" t="s">
        <v>97</v>
      </c>
      <c r="C4" s="334"/>
      <c r="D4" s="334"/>
      <c r="E4" s="334"/>
      <c r="F4" s="334"/>
      <c r="G4" s="334"/>
      <c r="H4" s="334"/>
      <c r="I4" s="335"/>
    </row>
    <row r="5" spans="1:15" x14ac:dyDescent="0.3">
      <c r="A5" s="332"/>
      <c r="B5" s="336" t="s">
        <v>93</v>
      </c>
      <c r="C5" s="336"/>
      <c r="D5" s="336"/>
      <c r="E5" s="336"/>
      <c r="F5" s="336"/>
      <c r="G5" s="336"/>
      <c r="H5" s="336"/>
      <c r="I5" s="337"/>
    </row>
    <row r="6" spans="1:15" x14ac:dyDescent="0.3">
      <c r="A6" s="332"/>
      <c r="B6" s="336" t="s">
        <v>95</v>
      </c>
      <c r="C6" s="336"/>
      <c r="D6" s="336"/>
      <c r="E6" s="336"/>
      <c r="F6" s="336"/>
      <c r="G6" s="336"/>
      <c r="H6" s="336"/>
      <c r="I6" s="337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22" t="s">
        <v>38</v>
      </c>
      <c r="B8" s="419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18"/>
      <c r="B9" s="420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21" t="s">
        <v>31</v>
      </c>
      <c r="B11" s="421" t="s">
        <v>9</v>
      </c>
      <c r="C11" s="423" t="s">
        <v>0</v>
      </c>
      <c r="D11" s="424"/>
      <c r="E11" s="424"/>
      <c r="F11" s="424" t="s">
        <v>37</v>
      </c>
      <c r="G11" s="424"/>
      <c r="H11" s="424"/>
      <c r="I11" s="425" t="s">
        <v>43</v>
      </c>
    </row>
    <row r="12" spans="1:15" x14ac:dyDescent="0.3">
      <c r="A12" s="322"/>
      <c r="B12" s="422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26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21" t="s">
        <v>59</v>
      </c>
      <c r="B23" s="327" t="s">
        <v>17</v>
      </c>
      <c r="C23" s="325" t="s">
        <v>0</v>
      </c>
      <c r="D23" s="328"/>
      <c r="E23" s="328"/>
      <c r="F23" s="328" t="s">
        <v>37</v>
      </c>
      <c r="G23" s="328"/>
      <c r="H23" s="328"/>
      <c r="I23" s="329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22"/>
      <c r="B24" s="324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30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90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88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94</v>
      </c>
    </row>
    <row r="40" spans="1:9" x14ac:dyDescent="0.3">
      <c r="A40" s="321" t="s">
        <v>59</v>
      </c>
      <c r="B40" s="323" t="s">
        <v>25</v>
      </c>
      <c r="C40" s="325" t="s">
        <v>19</v>
      </c>
      <c r="D40" s="326"/>
      <c r="E40" s="326"/>
      <c r="F40" s="323" t="s">
        <v>43</v>
      </c>
    </row>
    <row r="41" spans="1:9" x14ac:dyDescent="0.3">
      <c r="A41" s="322"/>
      <c r="B41" s="324"/>
      <c r="C41" s="72" t="s">
        <v>56</v>
      </c>
      <c r="D41" s="37" t="s">
        <v>58</v>
      </c>
      <c r="E41" s="38" t="s">
        <v>49</v>
      </c>
      <c r="F41" s="324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90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88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2024-07-02T07:52:10Z</dcterms:modified>
  <cp:version>1100.0100.01</cp:version>
</cp:coreProperties>
</file>