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2024\"/>
    </mc:Choice>
  </mc:AlternateContent>
  <xr:revisionPtr revIDLastSave="0" documentId="13_ncr:1_{E807EB4E-E6D1-4254-8AAE-7F24EDBBF5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디지털열람실!$A$1:$H$24</definedName>
    <definedName name="_xlnm.Print_Area" localSheetId="2">어린이자료실!$A$1:$H$25</definedName>
    <definedName name="_xlnm.Print_Area" localSheetId="0">'총 계'!$A:$K</definedName>
    <definedName name="Z_BD34ABC1_C8D7_4431_B230_AF5CBA98D4AE_.wvu.PrintArea" localSheetId="5" hidden="1">디지털열람실!$A$1:$H$24</definedName>
    <definedName name="Z_BD34ABC1_C8D7_4431_B230_AF5CBA98D4AE_.wvu.PrintArea" localSheetId="2" hidden="1">어린이자료실!$A$1:$H$25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2" l="1"/>
  <c r="B20" i="5"/>
  <c r="B20" i="3"/>
  <c r="E20" i="3"/>
  <c r="D19" i="5"/>
  <c r="D18" i="5"/>
  <c r="F16" i="6"/>
  <c r="G16" i="6"/>
  <c r="H9" i="1"/>
  <c r="B10" i="1"/>
  <c r="D12" i="5"/>
  <c r="B22" i="4"/>
  <c r="D22" i="4"/>
  <c r="E22" i="4"/>
  <c r="F22" i="4"/>
  <c r="G22" i="4"/>
  <c r="H22" i="4"/>
  <c r="C22" i="4"/>
  <c r="H12" i="3"/>
  <c r="H13" i="3"/>
  <c r="H14" i="3"/>
  <c r="H15" i="3"/>
  <c r="H16" i="3"/>
  <c r="B10" i="4" l="1"/>
  <c r="D10" i="5"/>
  <c r="C24" i="2" l="1"/>
  <c r="D24" i="2"/>
  <c r="F24" i="2"/>
  <c r="G24" i="2"/>
  <c r="I24" i="2"/>
  <c r="C22" i="5" l="1"/>
  <c r="E22" i="5"/>
  <c r="G22" i="5"/>
  <c r="C23" i="3"/>
  <c r="D23" i="3"/>
  <c r="F23" i="3"/>
  <c r="G23" i="3"/>
  <c r="D21" i="5"/>
  <c r="F19" i="5" l="1"/>
  <c r="B19" i="5" s="1"/>
  <c r="E13" i="2" l="1"/>
  <c r="E9" i="1" l="1"/>
  <c r="B9" i="1" s="1"/>
  <c r="C43" i="2" l="1"/>
  <c r="D43" i="2"/>
  <c r="E43" i="2"/>
  <c r="B42" i="2" l="1"/>
  <c r="B41" i="2" l="1"/>
  <c r="E22" i="2"/>
  <c r="B40" i="2" l="1"/>
  <c r="H21" i="2"/>
  <c r="E21" i="2"/>
  <c r="B21" i="2" l="1"/>
  <c r="H18" i="2" l="1"/>
  <c r="E18" i="2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1" i="3"/>
  <c r="E22" i="3"/>
  <c r="H17" i="3"/>
  <c r="H18" i="3"/>
  <c r="H19" i="3"/>
  <c r="H20" i="3"/>
  <c r="H21" i="3"/>
  <c r="H22" i="3"/>
  <c r="E23" i="3" l="1"/>
  <c r="B16" i="3"/>
  <c r="B22" i="3"/>
  <c r="B21" i="3"/>
  <c r="B19" i="3"/>
  <c r="B18" i="3"/>
  <c r="B17" i="3"/>
  <c r="B36" i="2"/>
  <c r="B37" i="2"/>
  <c r="B38" i="2"/>
  <c r="B39" i="2"/>
  <c r="H17" i="2"/>
  <c r="H19" i="2"/>
  <c r="H20" i="2"/>
  <c r="H22" i="2"/>
  <c r="H23" i="2"/>
  <c r="B15" i="3" l="1"/>
  <c r="B35" i="2"/>
  <c r="H16" i="2"/>
  <c r="E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B34" i="2"/>
  <c r="B33" i="2"/>
  <c r="B32" i="2"/>
  <c r="B31" i="2"/>
  <c r="B23" i="2"/>
  <c r="B22" i="2"/>
  <c r="E20" i="2"/>
  <c r="B20" i="2" s="1"/>
  <c r="E19" i="2"/>
  <c r="B19" i="2" s="1"/>
  <c r="B17" i="2"/>
  <c r="H15" i="2"/>
  <c r="E15" i="2"/>
  <c r="H14" i="2"/>
  <c r="E14" i="2"/>
  <c r="H13" i="2"/>
  <c r="H12" i="2"/>
  <c r="E12" i="2"/>
  <c r="D22" i="5" l="1"/>
  <c r="E24" i="2"/>
  <c r="F22" i="5"/>
  <c r="H24" i="2"/>
  <c r="H23" i="3"/>
  <c r="B15" i="2"/>
  <c r="B12" i="5"/>
  <c r="B11" i="5"/>
  <c r="B14" i="2"/>
  <c r="B13" i="2"/>
  <c r="B10" i="5"/>
  <c r="B12" i="2"/>
  <c r="B13" i="5"/>
  <c r="B18" i="5"/>
  <c r="B21" i="5"/>
  <c r="B11" i="3"/>
  <c r="B43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<sst xmlns="http://schemas.openxmlformats.org/spreadsheetml/2006/main" count="345" uniqueCount="115">
  <si>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</si>
  <si>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</si>
  <si>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</si>
  <si>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</si>
  <si>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</si>
  <si>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</si>
  <si>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</si>
  <si>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</si>
  <si>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</si>
  <si>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</si>
  <si>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</si>
  <si>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</si>
  <si>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</si>
  <si>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</si>
  <si>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</si>
  <si>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</si>
  <si>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</si>
  <si>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</si>
  <si>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</si>
  <si>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</si>
  <si>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</si>
  <si>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</si>
  <si>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</si>
  <si>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</si>
  <si>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</si>
  <si>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</si>
  <si>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</si>
  <si>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</si>
  <si>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</si>
  <si>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</si>
  <si>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</si>
  <si>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</si>
  <si>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</si>
  <si>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</si>
  <si>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</si>
  <si>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</si>
  <si>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</si>
  <si>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</si>
  <si>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</si>
  <si>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</si>
  <si>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</si>
  <si>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</si>
  <si>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</si>
  <si>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</si>
  <si>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</si>
  <si>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</si>
  <si>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</si>
  <si>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</si>
  <si>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</si>
  <si>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</si>
  <si>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</si>
  <si>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</si>
  <si>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</si>
  <si>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</si>
  <si>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</si>
  <si>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</si>
  <si>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</si>
  <si>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</si>
  <si>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</si>
  <si>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</si>
  <si>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</si>
  <si>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</si>
  <si>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</si>
  <si>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</si>
  <si>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</si>
  <si>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</si>
  <si>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</si>
  <si>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</si>
  <si>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</si>
  <si>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</si>
  <si>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</si>
  <si>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</si>
  <si>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</si>
  <si>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</si>
  <si>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</si>
  <si>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</si>
  <si>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</si>
  <si>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</si>
  <si>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</si>
  <si>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</si>
  <si>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</si>
  <si>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디지털열람실 이용통계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</si>
  <si>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</si>
  <si>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</si>
  <si>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</si>
  <si>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</si>
  <si>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</si>
  <si>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</si>
  <si>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</si>
  <si>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</si>
  <si>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</si>
  <si>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</si>
  <si>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</si>
  <si>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</si>
  <si>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</si>
  <si>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</si>
  <si>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</si>
  <si>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</si>
  <si>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</si>
  <si>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</si>
  <si>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</si>
  <si>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</si>
  <si>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>2023년계</t>
    <phoneticPr fontId="25" type="noConversion"/>
  </si>
  <si>
    <t>2023년 총계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</si>
  <si>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</si>
  <si>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</si>
  <si>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</si>
  <si>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</si>
  <si>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2024년 총계</t>
    <phoneticPr fontId="25" type="noConversion"/>
  </si>
  <si>
    <t>2024년계</t>
    <phoneticPr fontId="25" type="noConversion"/>
  </si>
  <si>
    <t>종합자료실 이용통계</t>
    <phoneticPr fontId="25" type="noConversion"/>
  </si>
  <si>
    <t>(2024. 12.1. ~ 2024. 12 31.)</t>
    <phoneticPr fontId="25" type="noConversion"/>
  </si>
  <si>
    <t>12월  통계</t>
    <phoneticPr fontId="25" type="noConversion"/>
  </si>
  <si>
    <t>12월 합계</t>
    <phoneticPr fontId="25" type="noConversion"/>
  </si>
  <si>
    <t>12월 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</si>
</sst>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1" borderId="39" applyNumberFormat="0" applyAlignment="0" applyProtection="0">
      <alignment vertical="center"/>
    </xf>
    <xf numFmtId="0" fontId="2" fillId="12" borderId="40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2" borderId="40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6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0" fontId="10" fillId="4" borderId="7" xfId="0" applyNumberFormat="1" applyFont="1" applyFill="1" applyBorder="1" applyAlignment="1" applyProtection="1">
      <alignment horizontal="center" vertical="center"/>
      <protection locked="0"/>
    </xf>
    <xf numFmtId="41" fontId="10" fillId="4" borderId="8" xfId="1" applyNumberFormat="1" applyFont="1" applyFill="1" applyBorder="1" applyAlignment="1" applyProtection="1">
      <alignment vertical="center" shrinkToFit="1"/>
      <protection locked="0"/>
    </xf>
    <xf numFmtId="0" fontId="10" fillId="4" borderId="9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9" fillId="4" borderId="6" xfId="3" applyNumberFormat="1" applyFont="1" applyFill="1" applyBorder="1" applyAlignment="1" applyProtection="1">
      <alignment horizontal="center" vertical="center"/>
      <protection locked="0"/>
    </xf>
    <xf numFmtId="41" fontId="9" fillId="4" borderId="1" xfId="4" applyNumberFormat="1" applyFont="1" applyFill="1" applyBorder="1" applyAlignment="1" applyProtection="1">
      <alignment vertical="center" shrinkToFit="1"/>
      <protection locked="0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9" fillId="4" borderId="6" xfId="0" applyNumberFormat="1" applyFont="1" applyFill="1" applyBorder="1" applyAlignment="1" applyProtection="1">
      <alignment horizontal="center" vertical="center"/>
      <protection locked="0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0" fontId="18" fillId="0" borderId="0" xfId="0" applyNumberFormat="1" applyFon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6" applyNumberFormat="1" applyFont="1" applyFill="1" applyBorder="1" applyAlignment="1" applyProtection="1">
      <alignment horizontal="lef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3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3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3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3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3" fillId="3" borderId="1" xfId="0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10" fillId="5" borderId="36" xfId="0" applyNumberFormat="1" applyFont="1" applyFill="1" applyBorder="1" applyAlignment="1" applyProtection="1">
      <alignment horizontal="center" vertical="center"/>
      <protection locked="0"/>
    </xf>
    <xf numFmtId="0" fontId="34" fillId="4" borderId="42" xfId="0" applyNumberFormat="1" applyFont="1" applyFill="1" applyBorder="1" applyAlignment="1" applyProtection="1">
      <alignment horizontal="center" vertical="center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0" fontId="10" fillId="4" borderId="6" xfId="5" applyNumberFormat="1" applyFont="1" applyFill="1" applyBorder="1" applyAlignment="1" applyProtection="1">
      <alignment horizontal="center" vertical="center"/>
      <protection locked="0"/>
    </xf>
    <xf numFmtId="0" fontId="9" fillId="4" borderId="5" xfId="5" applyNumberFormat="1" applyFont="1" applyFill="1" applyBorder="1" applyAlignment="1" applyProtection="1">
      <alignment horizontal="center" vertical="center"/>
      <protection locked="0"/>
    </xf>
    <xf numFmtId="41" fontId="9" fillId="4" borderId="3" xfId="2" applyNumberFormat="1" applyFont="1" applyFill="1" applyBorder="1" applyAlignment="1" applyProtection="1">
      <alignment vertical="center" shrinkToFit="1"/>
      <protection locked="0"/>
    </xf>
    <xf numFmtId="41" fontId="9" fillId="4" borderId="4" xfId="2" applyNumberFormat="1" applyFont="1" applyFill="1" applyBorder="1" applyAlignment="1" applyProtection="1">
      <alignment vertical="center" shrinkToFit="1"/>
      <protection locked="0"/>
    </xf>
    <xf numFmtId="41" fontId="17" fillId="14" borderId="44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5" applyNumberFormat="1" applyFont="1" applyFill="1" applyBorder="1" applyAlignment="1" applyProtection="1">
      <alignment horizontal="right" vertical="center" shrinkToFit="1"/>
      <protection locked="0"/>
    </xf>
    <xf numFmtId="41" fontId="8" fillId="5" borderId="3" xfId="1" applyNumberFormat="1" applyFont="1" applyFill="1" applyBorder="1" applyAlignment="1" applyProtection="1">
      <alignment vertical="center" shrinkToFit="1"/>
      <protection locked="0"/>
    </xf>
    <xf numFmtId="0" fontId="10" fillId="5" borderId="4" xfId="0" applyNumberFormat="1" applyFont="1" applyFill="1" applyBorder="1" applyAlignment="1" applyProtection="1">
      <alignment vertical="center" shrinkToFit="1"/>
      <protection locked="0"/>
    </xf>
    <xf numFmtId="41" fontId="34" fillId="4" borderId="20" xfId="1" applyNumberFormat="1" applyFont="1" applyFill="1" applyBorder="1" applyAlignment="1" applyProtection="1">
      <alignment vertical="center" shrinkToFit="1"/>
      <protection locked="0"/>
    </xf>
    <xf numFmtId="41" fontId="34" fillId="4" borderId="44" xfId="1" applyNumberFormat="1" applyFont="1" applyFill="1" applyBorder="1" applyAlignment="1" applyProtection="1">
      <alignment vertical="center" shrinkToFit="1"/>
      <protection locked="0"/>
    </xf>
    <xf numFmtId="41" fontId="37" fillId="0" borderId="1" xfId="1" applyFont="1" applyBorder="1" applyAlignment="1" applyProtection="1">
      <alignment vertical="center" shrinkToFit="1"/>
      <protection locked="0"/>
    </xf>
    <xf numFmtId="41" fontId="37" fillId="0" borderId="2" xfId="1" applyFont="1" applyBorder="1" applyAlignment="1" applyProtection="1">
      <alignment vertical="center" shrinkToFit="1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6" fillId="14" borderId="3" xfId="6" applyNumberFormat="1" applyFont="1" applyFill="1" applyBorder="1" applyAlignment="1" applyProtection="1">
      <alignment horizontal="right" vertical="center" shrinkToFit="1"/>
      <protection locked="0"/>
    </xf>
    <xf numFmtId="41" fontId="36" fillId="14" borderId="4" xfId="6" applyNumberFormat="1" applyFont="1" applyFill="1" applyBorder="1" applyAlignment="1" applyProtection="1">
      <alignment horizontal="left" vertical="center" shrinkToFit="1"/>
      <protection locked="0"/>
    </xf>
    <xf numFmtId="41" fontId="36" fillId="14" borderId="20" xfId="5" applyNumberFormat="1" applyFont="1" applyFill="1" applyBorder="1" applyAlignment="1" applyProtection="1">
      <alignment horizontal="right"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8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5" fillId="13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3" xfId="1" applyNumberFormat="1" applyFont="1" applyFill="1" applyBorder="1" applyAlignment="1" applyProtection="1">
      <alignment horizontal="right"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41" fontId="10" fillId="0" borderId="11" xfId="2" applyNumberFormat="1" applyFont="1" applyFill="1" applyBorder="1" applyAlignment="1" applyProtection="1">
      <alignment vertical="center" shrinkToFit="1"/>
      <protection locked="0"/>
    </xf>
    <xf numFmtId="41" fontId="10" fillId="0" borderId="12" xfId="2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3" borderId="20" xfId="11" applyFont="1" applyFill="1" applyBorder="1" applyAlignment="1" applyProtection="1">
      <alignment horizontal="right" vertical="center" shrinkToFit="1"/>
      <protection locked="0"/>
    </xf>
    <xf numFmtId="41" fontId="32" fillId="15" borderId="3" xfId="11" applyFont="1" applyFill="1" applyBorder="1" applyAlignment="1" applyProtection="1">
      <alignment horizontal="right" vertical="center" wrapText="1" shrinkToFit="1"/>
      <protection locked="0"/>
    </xf>
    <xf numFmtId="41" fontId="32" fillId="15" borderId="27" xfId="1" applyFont="1" applyFill="1" applyBorder="1" applyAlignment="1" applyProtection="1">
      <alignment horizontal="center" vertical="center" shrinkToFit="1"/>
      <protection locked="0"/>
    </xf>
    <xf numFmtId="41" fontId="32" fillId="15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4" borderId="3" xfId="1" applyFont="1" applyFill="1" applyBorder="1" applyAlignment="1" applyProtection="1">
      <alignment horizontal="right" vertical="center" shrinkToFit="1"/>
      <protection locked="0"/>
    </xf>
    <xf numFmtId="41" fontId="32" fillId="14" borderId="27" xfId="1" applyFont="1" applyFill="1" applyBorder="1" applyAlignment="1" applyProtection="1">
      <alignment horizontal="center" vertical="center" shrinkToFit="1"/>
      <protection locked="0"/>
    </xf>
    <xf numFmtId="41" fontId="32" fillId="14" borderId="28" xfId="1" applyFont="1" applyFill="1" applyBorder="1" applyAlignment="1" applyProtection="1">
      <alignment horizontal="center" vertical="center" shrinkToFit="1"/>
      <protection locked="0"/>
    </xf>
    <xf numFmtId="41" fontId="32" fillId="14" borderId="17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41" fontId="35" fillId="0" borderId="41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41" fontId="38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41" fontId="36" fillId="14" borderId="45" xfId="6" applyNumberFormat="1" applyFont="1" applyFill="1" applyBorder="1" applyAlignment="1" applyProtection="1">
      <alignment horizontal="center" vertical="center" shrinkToFit="1"/>
      <protection locked="0"/>
    </xf>
    <xf numFmtId="41" fontId="36" fillId="14" borderId="38" xfId="6" applyNumberFormat="1" applyFont="1" applyFill="1" applyBorder="1" applyAlignment="1" applyProtection="1">
      <alignment horizontal="center" vertical="center" shrinkToFit="1"/>
      <protection locked="0"/>
    </xf>
    <xf numFmtId="41" fontId="36" fillId="14" borderId="46" xfId="6" applyNumberFormat="1" applyFont="1" applyFill="1" applyBorder="1" applyAlignment="1" applyProtection="1">
      <alignment horizontal="center" vertical="center" shrinkToFit="1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8" xfId="5" applyNumberFormat="1" applyFont="1" applyFill="1" applyBorder="1" applyAlignment="1">
      <alignment horizontal="left" vertical="center"/>
    </xf>
    <xf numFmtId="0" fontId="17" fillId="10" borderId="6" xfId="5" applyNumberFormat="1" applyFont="1" applyFill="1" applyBorder="1" applyAlignment="1" applyProtection="1">
      <alignment horizontal="center" vertical="center"/>
      <protection locked="0"/>
    </xf>
    <xf numFmtId="0" fontId="17" fillId="10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0" fontId="36" fillId="14" borderId="37" xfId="5" applyNumberFormat="1" applyFont="1" applyFill="1" applyBorder="1" applyAlignment="1" applyProtection="1">
      <alignment horizontal="center" vertical="center"/>
      <protection locked="0"/>
    </xf>
    <xf numFmtId="0" fontId="36" fillId="14" borderId="28" xfId="5" applyNumberFormat="1" applyFont="1" applyFill="1" applyBorder="1" applyAlignment="1" applyProtection="1">
      <alignment horizontal="center" vertical="center"/>
      <protection locked="0"/>
    </xf>
    <xf numFmtId="0" fontId="36" fillId="14" borderId="17" xfId="5" applyNumberFormat="1" applyFont="1" applyFill="1" applyBorder="1" applyAlignment="1" applyProtection="1">
      <alignment horizontal="center" vertical="center"/>
      <protection locked="0"/>
    </xf>
    <xf numFmtId="41" fontId="17" fillId="10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A2" sqref="A2:J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315" t="s">
        <v>83</v>
      </c>
      <c r="B2" s="315"/>
      <c r="C2" s="315"/>
      <c r="D2" s="315"/>
      <c r="E2" s="315"/>
      <c r="F2" s="315"/>
      <c r="G2" s="315"/>
      <c r="H2" s="315"/>
      <c r="I2" s="315"/>
      <c r="J2" s="315"/>
    </row>
    <row r="3" spans="1:17" s="2" customFormat="1" ht="20.25" x14ac:dyDescent="0.3">
      <c r="A3" s="316" t="s">
        <v>111</v>
      </c>
      <c r="B3" s="316"/>
      <c r="C3" s="316"/>
      <c r="D3" s="316"/>
      <c r="E3" s="316"/>
      <c r="F3" s="316"/>
      <c r="G3" s="316"/>
      <c r="H3" s="316"/>
      <c r="I3" s="316"/>
      <c r="J3" s="316"/>
    </row>
    <row r="4" spans="1:17" x14ac:dyDescent="0.3">
      <c r="A4" s="223"/>
      <c r="B4" s="223"/>
    </row>
    <row r="5" spans="1:17" ht="39.75" customHeight="1" x14ac:dyDescent="0.3">
      <c r="A5" s="6" t="s">
        <v>82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85"/>
      <c r="J6" s="314" t="s">
        <v>85</v>
      </c>
      <c r="K6" s="314"/>
    </row>
    <row r="7" spans="1:17" ht="22.5" customHeight="1" x14ac:dyDescent="0.3">
      <c r="A7" s="317" t="s">
        <v>31</v>
      </c>
      <c r="B7" s="299" t="s">
        <v>44</v>
      </c>
      <c r="C7" s="299" t="s">
        <v>4</v>
      </c>
      <c r="D7" s="299"/>
      <c r="E7" s="299"/>
      <c r="F7" s="299" t="s">
        <v>21</v>
      </c>
      <c r="G7" s="299"/>
      <c r="H7" s="299"/>
      <c r="I7" s="299" t="s">
        <v>24</v>
      </c>
      <c r="J7" s="299" t="s">
        <v>22</v>
      </c>
      <c r="K7" s="312" t="s">
        <v>106</v>
      </c>
    </row>
    <row r="8" spans="1:17" ht="22.5" customHeight="1" x14ac:dyDescent="0.3">
      <c r="A8" s="318"/>
      <c r="B8" s="319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19"/>
      <c r="J8" s="319"/>
      <c r="K8" s="313"/>
    </row>
    <row r="9" spans="1:17" s="2" customFormat="1" ht="22.5" customHeight="1" x14ac:dyDescent="0.3">
      <c r="A9" s="46" t="s">
        <v>112</v>
      </c>
      <c r="B9" s="243">
        <f>E9+H9+I9+J9+K9</f>
        <v>7363</v>
      </c>
      <c r="C9" s="276">
        <v>395</v>
      </c>
      <c r="D9" s="276">
        <v>2906</v>
      </c>
      <c r="E9" s="277">
        <f>C9+D9</f>
        <v>3301</v>
      </c>
      <c r="F9" s="271">
        <v>266</v>
      </c>
      <c r="G9" s="271">
        <v>2100</v>
      </c>
      <c r="H9" s="278">
        <f>F9+G9</f>
        <v>2366</v>
      </c>
      <c r="I9" s="271">
        <v>473</v>
      </c>
      <c r="J9" s="279">
        <v>1210</v>
      </c>
      <c r="K9" s="280">
        <v>13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86" t="s">
        <v>109</v>
      </c>
      <c r="B10" s="287">
        <f>E10+H10+J10+I10+K10</f>
        <v>93380</v>
      </c>
      <c r="C10" s="288">
        <v>4879</v>
      </c>
      <c r="D10" s="288">
        <v>36783</v>
      </c>
      <c r="E10" s="289">
        <v>41662</v>
      </c>
      <c r="F10" s="287">
        <v>3486</v>
      </c>
      <c r="G10" s="287">
        <v>26373</v>
      </c>
      <c r="H10" s="287">
        <v>29859</v>
      </c>
      <c r="I10" s="287">
        <v>5847</v>
      </c>
      <c r="J10" s="290">
        <v>15791</v>
      </c>
      <c r="K10" s="291">
        <v>221</v>
      </c>
      <c r="M10" s="8"/>
      <c r="N10" s="5"/>
      <c r="O10" s="5"/>
      <c r="P10" s="5"/>
      <c r="Q10" s="5"/>
    </row>
    <row r="11" spans="1:17" ht="38.25" customHeight="1" x14ac:dyDescent="0.3">
      <c r="A11" s="7" t="s">
        <v>86</v>
      </c>
      <c r="B11" s="7"/>
      <c r="C11" s="7"/>
      <c r="D11" s="239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85</v>
      </c>
    </row>
    <row r="13" spans="1:17" ht="20.25" customHeight="1" x14ac:dyDescent="0.3">
      <c r="A13" s="231" t="s">
        <v>31</v>
      </c>
      <c r="B13" s="230" t="s">
        <v>44</v>
      </c>
      <c r="C13" s="299" t="s">
        <v>56</v>
      </c>
      <c r="D13" s="299"/>
      <c r="E13" s="299"/>
      <c r="F13" s="299" t="s">
        <v>54</v>
      </c>
      <c r="G13" s="299"/>
      <c r="H13" s="299"/>
      <c r="I13" s="230" t="s">
        <v>49</v>
      </c>
      <c r="J13" s="232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113</v>
      </c>
      <c r="B14" s="274">
        <v>79</v>
      </c>
      <c r="C14" s="306">
        <v>64</v>
      </c>
      <c r="D14" s="307"/>
      <c r="E14" s="308"/>
      <c r="F14" s="306">
        <v>3</v>
      </c>
      <c r="G14" s="307"/>
      <c r="H14" s="308"/>
      <c r="I14" s="274">
        <v>12</v>
      </c>
      <c r="J14" s="275"/>
      <c r="K14" s="240"/>
    </row>
    <row r="15" spans="1:17" ht="22.5" customHeight="1" thickBot="1" x14ac:dyDescent="0.35">
      <c r="A15" s="292" t="s">
        <v>109</v>
      </c>
      <c r="B15" s="293">
        <v>893</v>
      </c>
      <c r="C15" s="309">
        <v>670</v>
      </c>
      <c r="D15" s="310"/>
      <c r="E15" s="311"/>
      <c r="F15" s="309">
        <v>98</v>
      </c>
      <c r="G15" s="310"/>
      <c r="H15" s="311"/>
      <c r="I15" s="293">
        <v>125</v>
      </c>
      <c r="J15" s="234"/>
      <c r="K15" s="223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84</v>
      </c>
      <c r="N18" s="2"/>
      <c r="O18" s="2"/>
      <c r="P18" s="2"/>
      <c r="Q18" s="2"/>
    </row>
    <row r="19" spans="1:17" ht="21.75" customHeight="1" x14ac:dyDescent="0.3">
      <c r="A19" s="236" t="s">
        <v>31</v>
      </c>
      <c r="B19" s="235" t="s">
        <v>44</v>
      </c>
      <c r="C19" s="299" t="s">
        <v>56</v>
      </c>
      <c r="D19" s="299"/>
      <c r="E19" s="299"/>
      <c r="F19" s="299" t="s">
        <v>54</v>
      </c>
      <c r="G19" s="299"/>
      <c r="H19" s="299"/>
      <c r="I19" s="235" t="s">
        <v>49</v>
      </c>
      <c r="J19" s="237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114</v>
      </c>
      <c r="B20" s="271">
        <v>3039</v>
      </c>
      <c r="C20" s="300">
        <v>2213</v>
      </c>
      <c r="D20" s="301"/>
      <c r="E20" s="302"/>
      <c r="F20" s="303">
        <v>163</v>
      </c>
      <c r="G20" s="304"/>
      <c r="H20" s="305"/>
      <c r="I20" s="272">
        <v>663</v>
      </c>
      <c r="J20" s="273"/>
      <c r="N20" s="5"/>
      <c r="O20" s="5"/>
      <c r="P20" s="5"/>
      <c r="Q20" s="5"/>
    </row>
    <row r="21" spans="1:17" ht="22.5" customHeight="1" thickBot="1" x14ac:dyDescent="0.35">
      <c r="A21" s="292" t="s">
        <v>109</v>
      </c>
      <c r="B21" s="294">
        <v>40054</v>
      </c>
      <c r="C21" s="296">
        <v>28601</v>
      </c>
      <c r="D21" s="297"/>
      <c r="E21" s="298"/>
      <c r="F21" s="296">
        <v>2476</v>
      </c>
      <c r="G21" s="297"/>
      <c r="H21" s="298"/>
      <c r="I21" s="295">
        <v>8977</v>
      </c>
      <c r="J21" s="234"/>
      <c r="K21" s="223"/>
    </row>
  </sheetData>
  <mergeCells count="22"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  <mergeCell ref="C13:E13"/>
    <mergeCell ref="F13:H13"/>
    <mergeCell ref="C14:E14"/>
    <mergeCell ref="F14:H14"/>
    <mergeCell ref="C15:E15"/>
    <mergeCell ref="F15:H15"/>
    <mergeCell ref="C21:E21"/>
    <mergeCell ref="F21:H21"/>
    <mergeCell ref="C19:E19"/>
    <mergeCell ref="F19:H19"/>
    <mergeCell ref="C20:E20"/>
    <mergeCell ref="F20:H20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4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5" bestFit="1" customWidth="1"/>
    <col min="12" max="16384" width="9" style="5"/>
  </cols>
  <sheetData>
    <row r="1" spans="1:11" ht="37.5" x14ac:dyDescent="0.3">
      <c r="A1" s="315" t="s">
        <v>110</v>
      </c>
      <c r="B1" s="315"/>
      <c r="C1" s="315"/>
      <c r="D1" s="315"/>
      <c r="E1" s="315"/>
      <c r="F1" s="315"/>
      <c r="G1" s="315"/>
      <c r="H1" s="315"/>
      <c r="I1" s="315"/>
      <c r="J1" s="9"/>
      <c r="K1" s="113"/>
    </row>
    <row r="2" spans="1:11" ht="20.25" x14ac:dyDescent="0.3">
      <c r="A2" s="316" t="s">
        <v>111</v>
      </c>
      <c r="B2" s="316"/>
      <c r="C2" s="316"/>
      <c r="D2" s="316"/>
      <c r="E2" s="316"/>
      <c r="F2" s="316"/>
      <c r="G2" s="316"/>
      <c r="H2" s="316"/>
      <c r="I2" s="316"/>
      <c r="J2" s="316"/>
      <c r="K2" s="114"/>
    </row>
    <row r="3" spans="1:11" ht="17.25" thickBot="1" x14ac:dyDescent="0.35"/>
    <row r="4" spans="1:11" x14ac:dyDescent="0.3">
      <c r="A4" s="330" t="s">
        <v>88</v>
      </c>
      <c r="B4" s="333" t="s">
        <v>96</v>
      </c>
      <c r="C4" s="333"/>
      <c r="D4" s="333"/>
      <c r="E4" s="333"/>
      <c r="F4" s="333"/>
      <c r="G4" s="333"/>
      <c r="H4" s="333"/>
      <c r="I4" s="334"/>
    </row>
    <row r="5" spans="1:11" x14ac:dyDescent="0.3">
      <c r="A5" s="331"/>
      <c r="B5" s="335" t="s">
        <v>105</v>
      </c>
      <c r="C5" s="335"/>
      <c r="D5" s="335"/>
      <c r="E5" s="335"/>
      <c r="F5" s="335"/>
      <c r="G5" s="335"/>
      <c r="H5" s="335"/>
      <c r="I5" s="336"/>
    </row>
    <row r="6" spans="1:11" ht="17.25" thickBot="1" x14ac:dyDescent="0.35">
      <c r="A6" s="332"/>
      <c r="B6" s="337" t="s">
        <v>100</v>
      </c>
      <c r="C6" s="337"/>
      <c r="D6" s="337"/>
      <c r="E6" s="337"/>
      <c r="F6" s="337"/>
      <c r="G6" s="337"/>
      <c r="H6" s="337"/>
      <c r="I6" s="338"/>
    </row>
    <row r="7" spans="1:11" x14ac:dyDescent="0.3">
      <c r="A7" s="108"/>
      <c r="B7" s="107"/>
      <c r="C7" s="107"/>
      <c r="D7" s="107"/>
      <c r="E7" s="107"/>
      <c r="F7" s="107"/>
      <c r="G7" s="107"/>
      <c r="H7" s="107"/>
      <c r="I7" s="107"/>
    </row>
    <row r="8" spans="1:11" x14ac:dyDescent="0.3">
      <c r="A8" s="108"/>
      <c r="B8" s="107"/>
      <c r="C8" s="107"/>
      <c r="D8" s="107"/>
      <c r="E8" s="107"/>
      <c r="F8" s="107"/>
      <c r="G8" s="107"/>
      <c r="H8" s="107"/>
      <c r="I8" s="107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20" t="s">
        <v>59</v>
      </c>
      <c r="B10" s="326" t="s">
        <v>17</v>
      </c>
      <c r="C10" s="324" t="s">
        <v>0</v>
      </c>
      <c r="D10" s="327"/>
      <c r="E10" s="327"/>
      <c r="F10" s="327" t="s">
        <v>37</v>
      </c>
      <c r="G10" s="327"/>
      <c r="H10" s="327"/>
      <c r="I10" s="328" t="s">
        <v>43</v>
      </c>
    </row>
    <row r="11" spans="1:11" x14ac:dyDescent="0.3">
      <c r="A11" s="321"/>
      <c r="B11" s="323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29"/>
    </row>
    <row r="12" spans="1:11" x14ac:dyDescent="0.3">
      <c r="A12" s="244" t="s">
        <v>67</v>
      </c>
      <c r="B12" s="186">
        <f>SUM(E12,H12)</f>
        <v>3841</v>
      </c>
      <c r="C12" s="211">
        <v>351</v>
      </c>
      <c r="D12" s="203">
        <v>65</v>
      </c>
      <c r="E12" s="102">
        <f>SUM(C12:D12)</f>
        <v>416</v>
      </c>
      <c r="F12" s="205">
        <v>2294</v>
      </c>
      <c r="G12" s="205">
        <v>1131</v>
      </c>
      <c r="H12" s="102">
        <f>SUM(F12:G12)</f>
        <v>3425</v>
      </c>
      <c r="I12" s="104"/>
    </row>
    <row r="13" spans="1:11" x14ac:dyDescent="0.3">
      <c r="A13" s="244" t="s">
        <v>33</v>
      </c>
      <c r="B13" s="186">
        <f t="shared" ref="B13:B18" si="0">E13+H13</f>
        <v>2974</v>
      </c>
      <c r="C13" s="100">
        <v>313</v>
      </c>
      <c r="D13" s="103">
        <v>47</v>
      </c>
      <c r="E13" s="102">
        <f t="shared" ref="E13:E20" si="1">C13+D13</f>
        <v>360</v>
      </c>
      <c r="F13" s="103">
        <v>1750</v>
      </c>
      <c r="G13" s="103">
        <v>864</v>
      </c>
      <c r="H13" s="102">
        <f>F13+G13</f>
        <v>2614</v>
      </c>
      <c r="I13" s="104"/>
    </row>
    <row r="14" spans="1:11" x14ac:dyDescent="0.3">
      <c r="A14" s="244" t="s">
        <v>48</v>
      </c>
      <c r="B14" s="186">
        <f t="shared" si="0"/>
        <v>3039</v>
      </c>
      <c r="C14" s="211">
        <v>328</v>
      </c>
      <c r="D14" s="203">
        <v>50</v>
      </c>
      <c r="E14" s="102">
        <f>C14+D14</f>
        <v>378</v>
      </c>
      <c r="F14" s="205">
        <v>1784</v>
      </c>
      <c r="G14" s="205">
        <v>877</v>
      </c>
      <c r="H14" s="102">
        <f>F14+G14</f>
        <v>2661</v>
      </c>
      <c r="I14" s="104"/>
    </row>
    <row r="15" spans="1:11" x14ac:dyDescent="0.3">
      <c r="A15" s="244" t="s">
        <v>51</v>
      </c>
      <c r="B15" s="192">
        <f t="shared" si="0"/>
        <v>2950</v>
      </c>
      <c r="C15" s="193">
        <v>332</v>
      </c>
      <c r="D15" s="103">
        <v>40</v>
      </c>
      <c r="E15" s="102">
        <f>C15+D15</f>
        <v>372</v>
      </c>
      <c r="F15" s="103">
        <v>1729</v>
      </c>
      <c r="G15" s="103">
        <v>849</v>
      </c>
      <c r="H15" s="102">
        <f>F15+G15</f>
        <v>2578</v>
      </c>
      <c r="I15" s="104"/>
    </row>
    <row r="16" spans="1:11" x14ac:dyDescent="0.3">
      <c r="A16" s="244" t="s">
        <v>41</v>
      </c>
      <c r="B16" s="201">
        <f t="shared" si="0"/>
        <v>3477</v>
      </c>
      <c r="C16" s="202">
        <v>329</v>
      </c>
      <c r="D16" s="203">
        <v>53</v>
      </c>
      <c r="E16" s="204">
        <f t="shared" ref="E16" si="2">C16+D16</f>
        <v>382</v>
      </c>
      <c r="F16" s="205">
        <v>2071</v>
      </c>
      <c r="G16" s="205">
        <v>1024</v>
      </c>
      <c r="H16" s="204">
        <f>F16+G16</f>
        <v>3095</v>
      </c>
      <c r="I16" s="104"/>
    </row>
    <row r="17" spans="1:9" x14ac:dyDescent="0.3">
      <c r="A17" s="244" t="s">
        <v>57</v>
      </c>
      <c r="B17" s="201">
        <f t="shared" si="0"/>
        <v>3442</v>
      </c>
      <c r="C17" s="210">
        <v>355</v>
      </c>
      <c r="D17" s="203">
        <v>39</v>
      </c>
      <c r="E17" s="102">
        <v>394</v>
      </c>
      <c r="F17" s="205">
        <v>2043</v>
      </c>
      <c r="G17" s="205">
        <v>1005</v>
      </c>
      <c r="H17" s="204">
        <f t="shared" ref="H17:H23" si="3">F17+G17</f>
        <v>3048</v>
      </c>
      <c r="I17" s="104"/>
    </row>
    <row r="18" spans="1:9" x14ac:dyDescent="0.3">
      <c r="A18" s="244" t="s">
        <v>45</v>
      </c>
      <c r="B18" s="201">
        <f t="shared" si="0"/>
        <v>3778</v>
      </c>
      <c r="C18" s="210">
        <v>368</v>
      </c>
      <c r="D18" s="203">
        <v>67</v>
      </c>
      <c r="E18" s="102">
        <f t="shared" si="1"/>
        <v>435</v>
      </c>
      <c r="F18" s="205">
        <v>2241</v>
      </c>
      <c r="G18" s="205">
        <v>1102</v>
      </c>
      <c r="H18" s="204">
        <f t="shared" si="3"/>
        <v>3343</v>
      </c>
      <c r="I18" s="104"/>
    </row>
    <row r="19" spans="1:9" x14ac:dyDescent="0.3">
      <c r="A19" s="244" t="s">
        <v>52</v>
      </c>
      <c r="B19" s="201">
        <f t="shared" ref="B19:B23" si="4">E19+H19</f>
        <v>4568</v>
      </c>
      <c r="C19" s="210">
        <v>445</v>
      </c>
      <c r="D19" s="203">
        <v>91</v>
      </c>
      <c r="E19" s="102">
        <f t="shared" si="1"/>
        <v>536</v>
      </c>
      <c r="F19" s="205">
        <v>2700</v>
      </c>
      <c r="G19" s="205">
        <v>1332</v>
      </c>
      <c r="H19" s="204">
        <f t="shared" si="3"/>
        <v>4032</v>
      </c>
      <c r="I19" s="104"/>
    </row>
    <row r="20" spans="1:9" x14ac:dyDescent="0.3">
      <c r="A20" s="244" t="s">
        <v>34</v>
      </c>
      <c r="B20" s="201">
        <f t="shared" si="4"/>
        <v>3341</v>
      </c>
      <c r="C20" s="105">
        <v>358</v>
      </c>
      <c r="D20" s="103">
        <v>33</v>
      </c>
      <c r="E20" s="102">
        <f t="shared" si="1"/>
        <v>391</v>
      </c>
      <c r="F20" s="103">
        <v>1976</v>
      </c>
      <c r="G20" s="103">
        <v>974</v>
      </c>
      <c r="H20" s="204">
        <f t="shared" si="3"/>
        <v>2950</v>
      </c>
      <c r="I20" s="104"/>
    </row>
    <row r="21" spans="1:9" x14ac:dyDescent="0.3">
      <c r="A21" s="244" t="s">
        <v>53</v>
      </c>
      <c r="B21" s="201">
        <f>E21+H21</f>
        <v>3310</v>
      </c>
      <c r="C21" s="105">
        <v>359</v>
      </c>
      <c r="D21" s="103">
        <v>52</v>
      </c>
      <c r="E21" s="102">
        <f>C21+D21</f>
        <v>411</v>
      </c>
      <c r="F21" s="103">
        <v>1942</v>
      </c>
      <c r="G21" s="103">
        <v>957</v>
      </c>
      <c r="H21" s="204">
        <f>F21+G21</f>
        <v>2899</v>
      </c>
      <c r="I21" s="104"/>
    </row>
    <row r="22" spans="1:9" x14ac:dyDescent="0.3">
      <c r="A22" s="244" t="s">
        <v>47</v>
      </c>
      <c r="B22" s="201">
        <f t="shared" si="4"/>
        <v>3641</v>
      </c>
      <c r="C22" s="241">
        <v>354</v>
      </c>
      <c r="D22" s="216">
        <v>55</v>
      </c>
      <c r="E22" s="242">
        <f>C22+D22</f>
        <v>409</v>
      </c>
      <c r="F22" s="216">
        <v>2164</v>
      </c>
      <c r="G22" s="216">
        <v>1068</v>
      </c>
      <c r="H22" s="204">
        <f t="shared" si="3"/>
        <v>3232</v>
      </c>
      <c r="I22" s="104"/>
    </row>
    <row r="23" spans="1:9" x14ac:dyDescent="0.3">
      <c r="A23" s="244" t="s">
        <v>35</v>
      </c>
      <c r="B23" s="201">
        <f t="shared" si="4"/>
        <v>3301</v>
      </c>
      <c r="C23" s="105">
        <v>357</v>
      </c>
      <c r="D23" s="103">
        <v>38</v>
      </c>
      <c r="E23" s="102">
        <f>C23+D23</f>
        <v>395</v>
      </c>
      <c r="F23" s="103">
        <v>1950</v>
      </c>
      <c r="G23" s="103">
        <v>956</v>
      </c>
      <c r="H23" s="204">
        <f t="shared" si="3"/>
        <v>2906</v>
      </c>
      <c r="I23" s="106"/>
    </row>
    <row r="24" spans="1:9" ht="17.25" thickBot="1" x14ac:dyDescent="0.35">
      <c r="A24" s="246" t="s">
        <v>108</v>
      </c>
      <c r="B24" s="260">
        <f>SUM(B12:B23)</f>
        <v>41662</v>
      </c>
      <c r="C24" s="260">
        <f t="shared" ref="C24:I24" si="5">SUM(C12:C23)</f>
        <v>4249</v>
      </c>
      <c r="D24" s="260">
        <f t="shared" si="5"/>
        <v>630</v>
      </c>
      <c r="E24" s="260">
        <f t="shared" si="5"/>
        <v>4879</v>
      </c>
      <c r="F24" s="260">
        <f t="shared" si="5"/>
        <v>24644</v>
      </c>
      <c r="G24" s="260">
        <f t="shared" si="5"/>
        <v>12139</v>
      </c>
      <c r="H24" s="260">
        <f t="shared" si="5"/>
        <v>36783</v>
      </c>
      <c r="I24" s="261">
        <f t="shared" si="5"/>
        <v>0</v>
      </c>
    </row>
    <row r="25" spans="1:9" ht="17.25" thickBot="1" x14ac:dyDescent="0.35">
      <c r="A25" s="247" t="s">
        <v>103</v>
      </c>
      <c r="B25" s="258">
        <v>42163</v>
      </c>
      <c r="C25" s="258">
        <v>6285</v>
      </c>
      <c r="D25" s="258">
        <v>953</v>
      </c>
      <c r="E25" s="258">
        <v>7238</v>
      </c>
      <c r="F25" s="258">
        <v>23548</v>
      </c>
      <c r="G25" s="258">
        <v>11377</v>
      </c>
      <c r="H25" s="258">
        <v>34925</v>
      </c>
      <c r="I25" s="259"/>
    </row>
    <row r="26" spans="1:9" x14ac:dyDescent="0.3">
      <c r="A26" s="109"/>
      <c r="B26" s="110"/>
      <c r="C26" s="110"/>
      <c r="D26" s="110"/>
      <c r="E26" s="110"/>
      <c r="F26" s="111"/>
      <c r="G26" s="111"/>
      <c r="H26" s="110"/>
      <c r="I26" s="112"/>
    </row>
    <row r="27" spans="1:9" x14ac:dyDescent="0.3">
      <c r="A27" s="109"/>
      <c r="B27" s="110"/>
      <c r="C27" s="110"/>
      <c r="D27" s="110"/>
      <c r="E27" s="110"/>
      <c r="F27" s="111"/>
      <c r="G27" s="111"/>
      <c r="H27" s="110"/>
      <c r="I27" s="112"/>
    </row>
    <row r="28" spans="1:9" ht="17.25" thickBot="1" x14ac:dyDescent="0.35">
      <c r="A28" s="5" t="s">
        <v>93</v>
      </c>
    </row>
    <row r="29" spans="1:9" x14ac:dyDescent="0.3">
      <c r="A29" s="320" t="s">
        <v>59</v>
      </c>
      <c r="B29" s="322" t="s">
        <v>25</v>
      </c>
      <c r="C29" s="324" t="s">
        <v>19</v>
      </c>
      <c r="D29" s="325"/>
      <c r="E29" s="325"/>
      <c r="F29" s="322" t="s">
        <v>43</v>
      </c>
    </row>
    <row r="30" spans="1:9" x14ac:dyDescent="0.3">
      <c r="A30" s="321"/>
      <c r="B30" s="323"/>
      <c r="C30" s="72" t="s">
        <v>56</v>
      </c>
      <c r="D30" s="37" t="s">
        <v>58</v>
      </c>
      <c r="E30" s="38" t="s">
        <v>49</v>
      </c>
      <c r="F30" s="323"/>
    </row>
    <row r="31" spans="1:9" x14ac:dyDescent="0.3">
      <c r="A31" s="244" t="s">
        <v>67</v>
      </c>
      <c r="B31" s="270">
        <f>C31+D31+E31</f>
        <v>3295</v>
      </c>
      <c r="C31" s="211">
        <v>2401</v>
      </c>
      <c r="D31" s="203">
        <v>221</v>
      </c>
      <c r="E31" s="205">
        <v>673</v>
      </c>
      <c r="F31" s="104"/>
    </row>
    <row r="32" spans="1:9" x14ac:dyDescent="0.3">
      <c r="A32" s="244" t="s">
        <v>33</v>
      </c>
      <c r="B32" s="270">
        <f>C32+D32+E32</f>
        <v>3021</v>
      </c>
      <c r="C32" s="226">
        <v>2208</v>
      </c>
      <c r="D32" s="216">
        <v>172</v>
      </c>
      <c r="E32" s="216">
        <v>641</v>
      </c>
      <c r="F32" s="19"/>
    </row>
    <row r="33" spans="1:7" x14ac:dyDescent="0.3">
      <c r="A33" s="244" t="s">
        <v>48</v>
      </c>
      <c r="B33" s="186">
        <f>C33+D33+E33</f>
        <v>2973</v>
      </c>
      <c r="C33" s="207">
        <v>2258</v>
      </c>
      <c r="D33" s="208">
        <v>124</v>
      </c>
      <c r="E33" s="209">
        <v>591</v>
      </c>
      <c r="F33" s="19"/>
    </row>
    <row r="34" spans="1:7" x14ac:dyDescent="0.3">
      <c r="A34" s="244" t="s">
        <v>51</v>
      </c>
      <c r="B34" s="192">
        <f>C34+D34+E34</f>
        <v>3243</v>
      </c>
      <c r="C34" s="100">
        <v>2302</v>
      </c>
      <c r="D34" s="103">
        <v>188</v>
      </c>
      <c r="E34" s="103">
        <v>753</v>
      </c>
      <c r="F34" s="19"/>
    </row>
    <row r="35" spans="1:7" x14ac:dyDescent="0.3">
      <c r="A35" s="244" t="s">
        <v>41</v>
      </c>
      <c r="B35" s="206">
        <f>C35+D35+E35</f>
        <v>3172</v>
      </c>
      <c r="C35" s="207">
        <v>2350</v>
      </c>
      <c r="D35" s="208">
        <v>223</v>
      </c>
      <c r="E35" s="209">
        <v>599</v>
      </c>
      <c r="F35" s="19"/>
    </row>
    <row r="36" spans="1:7" x14ac:dyDescent="0.3">
      <c r="A36" s="244" t="s">
        <v>57</v>
      </c>
      <c r="B36" s="206">
        <f t="shared" ref="B36:B39" si="6">C36+D36+E36</f>
        <v>3139</v>
      </c>
      <c r="C36" s="211">
        <v>2280</v>
      </c>
      <c r="D36" s="203">
        <v>163</v>
      </c>
      <c r="E36" s="205">
        <v>696</v>
      </c>
      <c r="F36" s="19"/>
    </row>
    <row r="37" spans="1:7" x14ac:dyDescent="0.3">
      <c r="A37" s="244" t="s">
        <v>45</v>
      </c>
      <c r="B37" s="206">
        <f t="shared" si="6"/>
        <v>3915</v>
      </c>
      <c r="C37" s="211">
        <v>2692</v>
      </c>
      <c r="D37" s="203">
        <v>288</v>
      </c>
      <c r="E37" s="205">
        <v>935</v>
      </c>
      <c r="F37" s="19"/>
    </row>
    <row r="38" spans="1:7" x14ac:dyDescent="0.3">
      <c r="A38" s="244" t="s">
        <v>52</v>
      </c>
      <c r="B38" s="206">
        <f t="shared" si="6"/>
        <v>4468</v>
      </c>
      <c r="C38" s="211">
        <v>3079</v>
      </c>
      <c r="D38" s="203">
        <v>303</v>
      </c>
      <c r="E38" s="205">
        <v>1086</v>
      </c>
      <c r="F38" s="19"/>
    </row>
    <row r="39" spans="1:7" x14ac:dyDescent="0.3">
      <c r="A39" s="244" t="s">
        <v>34</v>
      </c>
      <c r="B39" s="201">
        <f t="shared" si="6"/>
        <v>3115</v>
      </c>
      <c r="C39" s="226">
        <v>2176</v>
      </c>
      <c r="D39" s="216">
        <v>169</v>
      </c>
      <c r="E39" s="216">
        <v>770</v>
      </c>
      <c r="F39" s="227"/>
    </row>
    <row r="40" spans="1:7" x14ac:dyDescent="0.3">
      <c r="A40" s="244" t="s">
        <v>53</v>
      </c>
      <c r="B40" s="201">
        <f>C40+D40+E40</f>
        <v>3386</v>
      </c>
      <c r="C40" s="228">
        <v>2368</v>
      </c>
      <c r="D40" s="219">
        <v>245</v>
      </c>
      <c r="E40" s="219">
        <v>773</v>
      </c>
      <c r="F40" s="19"/>
      <c r="G40" s="223"/>
    </row>
    <row r="41" spans="1:7" x14ac:dyDescent="0.3">
      <c r="A41" s="244" t="s">
        <v>47</v>
      </c>
      <c r="B41" s="201">
        <f>C41+D41+E41</f>
        <v>3288</v>
      </c>
      <c r="C41" s="226">
        <v>2274</v>
      </c>
      <c r="D41" s="216">
        <v>217</v>
      </c>
      <c r="E41" s="216">
        <v>797</v>
      </c>
      <c r="F41" s="19"/>
    </row>
    <row r="42" spans="1:7" ht="17.25" thickBot="1" x14ac:dyDescent="0.35">
      <c r="A42" s="244" t="s">
        <v>35</v>
      </c>
      <c r="B42" s="201">
        <f>C42+D42+E42</f>
        <v>3039</v>
      </c>
      <c r="C42" s="66">
        <v>2213</v>
      </c>
      <c r="D42" s="32">
        <v>163</v>
      </c>
      <c r="E42" s="32">
        <v>663</v>
      </c>
      <c r="F42" s="19"/>
    </row>
    <row r="43" spans="1:7" x14ac:dyDescent="0.3">
      <c r="A43" s="97" t="s">
        <v>108</v>
      </c>
      <c r="B43" s="98">
        <f>SUM(B31:B42)</f>
        <v>40054</v>
      </c>
      <c r="C43" s="98">
        <f t="shared" ref="C43:E43" si="7">SUM(C31:C42)</f>
        <v>28601</v>
      </c>
      <c r="D43" s="98">
        <f t="shared" si="7"/>
        <v>2476</v>
      </c>
      <c r="E43" s="98">
        <f t="shared" si="7"/>
        <v>8977</v>
      </c>
      <c r="F43" s="99"/>
    </row>
    <row r="44" spans="1:7" ht="17.25" thickBot="1" x14ac:dyDescent="0.35">
      <c r="A44" s="245" t="s">
        <v>103</v>
      </c>
      <c r="B44" s="256">
        <v>39731</v>
      </c>
      <c r="C44" s="256">
        <v>28189</v>
      </c>
      <c r="D44" s="256">
        <v>2575</v>
      </c>
      <c r="E44" s="256">
        <v>8967</v>
      </c>
      <c r="F44" s="257"/>
    </row>
  </sheetData>
  <mergeCells count="15">
    <mergeCell ref="A1:I1"/>
    <mergeCell ref="A4:A6"/>
    <mergeCell ref="B4:I4"/>
    <mergeCell ref="B5:I5"/>
    <mergeCell ref="B6:I6"/>
    <mergeCell ref="A29:A30"/>
    <mergeCell ref="B29:B30"/>
    <mergeCell ref="C29:E29"/>
    <mergeCell ref="F29:F30"/>
    <mergeCell ref="A2:J2"/>
    <mergeCell ref="A10:A11"/>
    <mergeCell ref="B10:B11"/>
    <mergeCell ref="C10:E10"/>
    <mergeCell ref="F10:H10"/>
    <mergeCell ref="I10:I11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9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20" customWidth="1"/>
    <col min="2" max="2" width="11.625" style="120" customWidth="1"/>
    <col min="3" max="3" width="10.375" style="120" customWidth="1"/>
    <col min="4" max="4" width="11.625" style="120" customWidth="1"/>
    <col min="5" max="5" width="10.5" style="120" customWidth="1"/>
    <col min="6" max="6" width="10.25" style="138" customWidth="1"/>
    <col min="7" max="8" width="11.625" style="120" customWidth="1"/>
    <col min="9" max="9" width="4.75" style="120" customWidth="1"/>
    <col min="10" max="185" width="9" style="120"/>
    <col min="186" max="186" width="12.25" style="120" customWidth="1"/>
    <col min="187" max="187" width="5.75" style="120" customWidth="1"/>
    <col min="188" max="188" width="5.375" style="120" customWidth="1"/>
    <col min="189" max="189" width="2.625" style="120" customWidth="1"/>
    <col min="190" max="190" width="6.875" style="120" customWidth="1"/>
    <col min="191" max="191" width="6.375" style="120" customWidth="1"/>
    <col min="192" max="192" width="7.125" style="120" customWidth="1"/>
    <col min="193" max="193" width="6.375" style="120" customWidth="1"/>
    <col min="194" max="194" width="6.75" style="120" customWidth="1"/>
    <col min="195" max="195" width="6.5" style="120" customWidth="1"/>
    <col min="196" max="196" width="11.75" style="120" customWidth="1"/>
    <col min="197" max="197" width="3.5" style="120" customWidth="1"/>
    <col min="198" max="198" width="8" style="120" customWidth="1"/>
    <col min="199" max="199" width="6.875" style="120" customWidth="1"/>
    <col min="200" max="200" width="5.5" style="120" customWidth="1"/>
    <col min="201" max="201" width="9" style="120" customWidth="1"/>
    <col min="202" max="202" width="4.75" style="120" customWidth="1"/>
    <col min="203" max="441" width="9" style="120"/>
    <col min="442" max="442" width="12.25" style="120" customWidth="1"/>
    <col min="443" max="443" width="5.75" style="120" customWidth="1"/>
    <col min="444" max="444" width="5.375" style="120" customWidth="1"/>
    <col min="445" max="445" width="2.625" style="120" customWidth="1"/>
    <col min="446" max="446" width="6.875" style="120" customWidth="1"/>
    <col min="447" max="447" width="6.375" style="120" customWidth="1"/>
    <col min="448" max="448" width="7.125" style="120" customWidth="1"/>
    <col min="449" max="449" width="6.375" style="120" customWidth="1"/>
    <col min="450" max="450" width="6.75" style="120" customWidth="1"/>
    <col min="451" max="451" width="6.5" style="120" customWidth="1"/>
    <col min="452" max="452" width="11.75" style="120" customWidth="1"/>
    <col min="453" max="453" width="3.5" style="120" customWidth="1"/>
    <col min="454" max="454" width="8" style="120" customWidth="1"/>
    <col min="455" max="455" width="6.875" style="120" customWidth="1"/>
    <col min="456" max="456" width="5.5" style="120" customWidth="1"/>
    <col min="457" max="457" width="9" style="120" customWidth="1"/>
    <col min="458" max="458" width="4.75" style="120" customWidth="1"/>
    <col min="459" max="697" width="9" style="120"/>
    <col min="698" max="698" width="12.25" style="120" customWidth="1"/>
    <col min="699" max="699" width="5.75" style="120" customWidth="1"/>
    <col min="700" max="700" width="5.375" style="120" customWidth="1"/>
    <col min="701" max="701" width="2.625" style="120" customWidth="1"/>
    <col min="702" max="702" width="6.875" style="120" customWidth="1"/>
    <col min="703" max="703" width="6.375" style="120" customWidth="1"/>
    <col min="704" max="704" width="7.125" style="120" customWidth="1"/>
    <col min="705" max="705" width="6.375" style="120" customWidth="1"/>
    <col min="706" max="706" width="6.75" style="120" customWidth="1"/>
    <col min="707" max="707" width="6.5" style="120" customWidth="1"/>
    <col min="708" max="708" width="11.75" style="120" customWidth="1"/>
    <col min="709" max="709" width="3.5" style="120" customWidth="1"/>
    <col min="710" max="710" width="8" style="120" customWidth="1"/>
    <col min="711" max="711" width="6.875" style="120" customWidth="1"/>
    <col min="712" max="712" width="5.5" style="120" customWidth="1"/>
    <col min="713" max="713" width="9" style="120" customWidth="1"/>
    <col min="714" max="714" width="4.75" style="120" customWidth="1"/>
    <col min="715" max="953" width="9" style="120"/>
    <col min="954" max="954" width="12.25" style="120" customWidth="1"/>
    <col min="955" max="955" width="5.75" style="120" customWidth="1"/>
    <col min="956" max="956" width="5.375" style="120" customWidth="1"/>
    <col min="957" max="957" width="2.625" style="120" customWidth="1"/>
    <col min="958" max="958" width="6.875" style="120" customWidth="1"/>
    <col min="959" max="959" width="6.375" style="120" customWidth="1"/>
    <col min="960" max="960" width="7.125" style="120" customWidth="1"/>
    <col min="961" max="961" width="6.375" style="120" customWidth="1"/>
    <col min="962" max="962" width="6.75" style="120" customWidth="1"/>
    <col min="963" max="963" width="6.5" style="120" customWidth="1"/>
    <col min="964" max="964" width="11.75" style="120" customWidth="1"/>
    <col min="965" max="965" width="3.5" style="120" customWidth="1"/>
    <col min="966" max="966" width="8" style="120" customWidth="1"/>
    <col min="967" max="967" width="6.875" style="120" customWidth="1"/>
    <col min="968" max="968" width="5.5" style="120" customWidth="1"/>
    <col min="969" max="969" width="9" style="120" customWidth="1"/>
    <col min="970" max="970" width="4.75" style="120" customWidth="1"/>
    <col min="971" max="1209" width="9" style="120"/>
    <col min="1210" max="1210" width="12.25" style="120" customWidth="1"/>
    <col min="1211" max="1211" width="5.75" style="120" customWidth="1"/>
    <col min="1212" max="1212" width="5.375" style="120" customWidth="1"/>
    <col min="1213" max="1213" width="2.625" style="120" customWidth="1"/>
    <col min="1214" max="1214" width="6.875" style="120" customWidth="1"/>
    <col min="1215" max="1215" width="6.375" style="120" customWidth="1"/>
    <col min="1216" max="1216" width="7.125" style="120" customWidth="1"/>
    <col min="1217" max="1217" width="6.375" style="120" customWidth="1"/>
    <col min="1218" max="1218" width="6.75" style="120" customWidth="1"/>
    <col min="1219" max="1219" width="6.5" style="120" customWidth="1"/>
    <col min="1220" max="1220" width="11.75" style="120" customWidth="1"/>
    <col min="1221" max="1221" width="3.5" style="120" customWidth="1"/>
    <col min="1222" max="1222" width="8" style="120" customWidth="1"/>
    <col min="1223" max="1223" width="6.875" style="120" customWidth="1"/>
    <col min="1224" max="1224" width="5.5" style="120" customWidth="1"/>
    <col min="1225" max="1225" width="9" style="120" customWidth="1"/>
    <col min="1226" max="1226" width="4.75" style="120" customWidth="1"/>
    <col min="1227" max="1465" width="9" style="120"/>
    <col min="1466" max="1466" width="12.25" style="120" customWidth="1"/>
    <col min="1467" max="1467" width="5.75" style="120" customWidth="1"/>
    <col min="1468" max="1468" width="5.375" style="120" customWidth="1"/>
    <col min="1469" max="1469" width="2.625" style="120" customWidth="1"/>
    <col min="1470" max="1470" width="6.875" style="120" customWidth="1"/>
    <col min="1471" max="1471" width="6.375" style="120" customWidth="1"/>
    <col min="1472" max="1472" width="7.125" style="120" customWidth="1"/>
    <col min="1473" max="1473" width="6.375" style="120" customWidth="1"/>
    <col min="1474" max="1474" width="6.75" style="120" customWidth="1"/>
    <col min="1475" max="1475" width="6.5" style="120" customWidth="1"/>
    <col min="1476" max="1476" width="11.75" style="120" customWidth="1"/>
    <col min="1477" max="1477" width="3.5" style="120" customWidth="1"/>
    <col min="1478" max="1478" width="8" style="120" customWidth="1"/>
    <col min="1479" max="1479" width="6.875" style="120" customWidth="1"/>
    <col min="1480" max="1480" width="5.5" style="120" customWidth="1"/>
    <col min="1481" max="1481" width="9" style="120" customWidth="1"/>
    <col min="1482" max="1482" width="4.75" style="120" customWidth="1"/>
    <col min="1483" max="1721" width="9" style="120"/>
    <col min="1722" max="1722" width="12.25" style="120" customWidth="1"/>
    <col min="1723" max="1723" width="5.75" style="120" customWidth="1"/>
    <col min="1724" max="1724" width="5.375" style="120" customWidth="1"/>
    <col min="1725" max="1725" width="2.625" style="120" customWidth="1"/>
    <col min="1726" max="1726" width="6.875" style="120" customWidth="1"/>
    <col min="1727" max="1727" width="6.375" style="120" customWidth="1"/>
    <col min="1728" max="1728" width="7.125" style="120" customWidth="1"/>
    <col min="1729" max="1729" width="6.375" style="120" customWidth="1"/>
    <col min="1730" max="1730" width="6.75" style="120" customWidth="1"/>
    <col min="1731" max="1731" width="6.5" style="120" customWidth="1"/>
    <col min="1732" max="1732" width="11.75" style="120" customWidth="1"/>
    <col min="1733" max="1733" width="3.5" style="120" customWidth="1"/>
    <col min="1734" max="1734" width="8" style="120" customWidth="1"/>
    <col min="1735" max="1735" width="6.875" style="120" customWidth="1"/>
    <col min="1736" max="1736" width="5.5" style="120" customWidth="1"/>
    <col min="1737" max="1737" width="9" style="120" customWidth="1"/>
    <col min="1738" max="1738" width="4.75" style="120" customWidth="1"/>
    <col min="1739" max="1977" width="9" style="120"/>
    <col min="1978" max="1978" width="12.25" style="120" customWidth="1"/>
    <col min="1979" max="1979" width="5.75" style="120" customWidth="1"/>
    <col min="1980" max="1980" width="5.375" style="120" customWidth="1"/>
    <col min="1981" max="1981" width="2.625" style="120" customWidth="1"/>
    <col min="1982" max="1982" width="6.875" style="120" customWidth="1"/>
    <col min="1983" max="1983" width="6.375" style="120" customWidth="1"/>
    <col min="1984" max="1984" width="7.125" style="120" customWidth="1"/>
    <col min="1985" max="1985" width="6.375" style="120" customWidth="1"/>
    <col min="1986" max="1986" width="6.75" style="120" customWidth="1"/>
    <col min="1987" max="1987" width="6.5" style="120" customWidth="1"/>
    <col min="1988" max="1988" width="11.75" style="120" customWidth="1"/>
    <col min="1989" max="1989" width="3.5" style="120" customWidth="1"/>
    <col min="1990" max="1990" width="8" style="120" customWidth="1"/>
    <col min="1991" max="1991" width="6.875" style="120" customWidth="1"/>
    <col min="1992" max="1992" width="5.5" style="120" customWidth="1"/>
    <col min="1993" max="1993" width="9" style="120" customWidth="1"/>
    <col min="1994" max="1994" width="4.75" style="120" customWidth="1"/>
    <col min="1995" max="2233" width="9" style="120"/>
    <col min="2234" max="2234" width="12.25" style="120" customWidth="1"/>
    <col min="2235" max="2235" width="5.75" style="120" customWidth="1"/>
    <col min="2236" max="2236" width="5.375" style="120" customWidth="1"/>
    <col min="2237" max="2237" width="2.625" style="120" customWidth="1"/>
    <col min="2238" max="2238" width="6.875" style="120" customWidth="1"/>
    <col min="2239" max="2239" width="6.375" style="120" customWidth="1"/>
    <col min="2240" max="2240" width="7.125" style="120" customWidth="1"/>
    <col min="2241" max="2241" width="6.375" style="120" customWidth="1"/>
    <col min="2242" max="2242" width="6.75" style="120" customWidth="1"/>
    <col min="2243" max="2243" width="6.5" style="120" customWidth="1"/>
    <col min="2244" max="2244" width="11.75" style="120" customWidth="1"/>
    <col min="2245" max="2245" width="3.5" style="120" customWidth="1"/>
    <col min="2246" max="2246" width="8" style="120" customWidth="1"/>
    <col min="2247" max="2247" width="6.875" style="120" customWidth="1"/>
    <col min="2248" max="2248" width="5.5" style="120" customWidth="1"/>
    <col min="2249" max="2249" width="9" style="120" customWidth="1"/>
    <col min="2250" max="2250" width="4.75" style="120" customWidth="1"/>
    <col min="2251" max="2489" width="9" style="120"/>
    <col min="2490" max="2490" width="12.25" style="120" customWidth="1"/>
    <col min="2491" max="2491" width="5.75" style="120" customWidth="1"/>
    <col min="2492" max="2492" width="5.375" style="120" customWidth="1"/>
    <col min="2493" max="2493" width="2.625" style="120" customWidth="1"/>
    <col min="2494" max="2494" width="6.875" style="120" customWidth="1"/>
    <col min="2495" max="2495" width="6.375" style="120" customWidth="1"/>
    <col min="2496" max="2496" width="7.125" style="120" customWidth="1"/>
    <col min="2497" max="2497" width="6.375" style="120" customWidth="1"/>
    <col min="2498" max="2498" width="6.75" style="120" customWidth="1"/>
    <col min="2499" max="2499" width="6.5" style="120" customWidth="1"/>
    <col min="2500" max="2500" width="11.75" style="120" customWidth="1"/>
    <col min="2501" max="2501" width="3.5" style="120" customWidth="1"/>
    <col min="2502" max="2502" width="8" style="120" customWidth="1"/>
    <col min="2503" max="2503" width="6.875" style="120" customWidth="1"/>
    <col min="2504" max="2504" width="5.5" style="120" customWidth="1"/>
    <col min="2505" max="2505" width="9" style="120" customWidth="1"/>
    <col min="2506" max="2506" width="4.75" style="120" customWidth="1"/>
    <col min="2507" max="2745" width="9" style="120"/>
    <col min="2746" max="2746" width="12.25" style="120" customWidth="1"/>
    <col min="2747" max="2747" width="5.75" style="120" customWidth="1"/>
    <col min="2748" max="2748" width="5.375" style="120" customWidth="1"/>
    <col min="2749" max="2749" width="2.625" style="120" customWidth="1"/>
    <col min="2750" max="2750" width="6.875" style="120" customWidth="1"/>
    <col min="2751" max="2751" width="6.375" style="120" customWidth="1"/>
    <col min="2752" max="2752" width="7.125" style="120" customWidth="1"/>
    <col min="2753" max="2753" width="6.375" style="120" customWidth="1"/>
    <col min="2754" max="2754" width="6.75" style="120" customWidth="1"/>
    <col min="2755" max="2755" width="6.5" style="120" customWidth="1"/>
    <col min="2756" max="2756" width="11.75" style="120" customWidth="1"/>
    <col min="2757" max="2757" width="3.5" style="120" customWidth="1"/>
    <col min="2758" max="2758" width="8" style="120" customWidth="1"/>
    <col min="2759" max="2759" width="6.875" style="120" customWidth="1"/>
    <col min="2760" max="2760" width="5.5" style="120" customWidth="1"/>
    <col min="2761" max="2761" width="9" style="120" customWidth="1"/>
    <col min="2762" max="2762" width="4.75" style="120" customWidth="1"/>
    <col min="2763" max="3001" width="9" style="120"/>
    <col min="3002" max="3002" width="12.25" style="120" customWidth="1"/>
    <col min="3003" max="3003" width="5.75" style="120" customWidth="1"/>
    <col min="3004" max="3004" width="5.375" style="120" customWidth="1"/>
    <col min="3005" max="3005" width="2.625" style="120" customWidth="1"/>
    <col min="3006" max="3006" width="6.875" style="120" customWidth="1"/>
    <col min="3007" max="3007" width="6.375" style="120" customWidth="1"/>
    <col min="3008" max="3008" width="7.125" style="120" customWidth="1"/>
    <col min="3009" max="3009" width="6.375" style="120" customWidth="1"/>
    <col min="3010" max="3010" width="6.75" style="120" customWidth="1"/>
    <col min="3011" max="3011" width="6.5" style="120" customWidth="1"/>
    <col min="3012" max="3012" width="11.75" style="120" customWidth="1"/>
    <col min="3013" max="3013" width="3.5" style="120" customWidth="1"/>
    <col min="3014" max="3014" width="8" style="120" customWidth="1"/>
    <col min="3015" max="3015" width="6.875" style="120" customWidth="1"/>
    <col min="3016" max="3016" width="5.5" style="120" customWidth="1"/>
    <col min="3017" max="3017" width="9" style="120" customWidth="1"/>
    <col min="3018" max="3018" width="4.75" style="120" customWidth="1"/>
    <col min="3019" max="3257" width="9" style="120"/>
    <col min="3258" max="3258" width="12.25" style="120" customWidth="1"/>
    <col min="3259" max="3259" width="5.75" style="120" customWidth="1"/>
    <col min="3260" max="3260" width="5.375" style="120" customWidth="1"/>
    <col min="3261" max="3261" width="2.625" style="120" customWidth="1"/>
    <col min="3262" max="3262" width="6.875" style="120" customWidth="1"/>
    <col min="3263" max="3263" width="6.375" style="120" customWidth="1"/>
    <col min="3264" max="3264" width="7.125" style="120" customWidth="1"/>
    <col min="3265" max="3265" width="6.375" style="120" customWidth="1"/>
    <col min="3266" max="3266" width="6.75" style="120" customWidth="1"/>
    <col min="3267" max="3267" width="6.5" style="120" customWidth="1"/>
    <col min="3268" max="3268" width="11.75" style="120" customWidth="1"/>
    <col min="3269" max="3269" width="3.5" style="120" customWidth="1"/>
    <col min="3270" max="3270" width="8" style="120" customWidth="1"/>
    <col min="3271" max="3271" width="6.875" style="120" customWidth="1"/>
    <col min="3272" max="3272" width="5.5" style="120" customWidth="1"/>
    <col min="3273" max="3273" width="9" style="120" customWidth="1"/>
    <col min="3274" max="3274" width="4.75" style="120" customWidth="1"/>
    <col min="3275" max="3513" width="9" style="120"/>
    <col min="3514" max="3514" width="12.25" style="120" customWidth="1"/>
    <col min="3515" max="3515" width="5.75" style="120" customWidth="1"/>
    <col min="3516" max="3516" width="5.375" style="120" customWidth="1"/>
    <col min="3517" max="3517" width="2.625" style="120" customWidth="1"/>
    <col min="3518" max="3518" width="6.875" style="120" customWidth="1"/>
    <col min="3519" max="3519" width="6.375" style="120" customWidth="1"/>
    <col min="3520" max="3520" width="7.125" style="120" customWidth="1"/>
    <col min="3521" max="3521" width="6.375" style="120" customWidth="1"/>
    <col min="3522" max="3522" width="6.75" style="120" customWidth="1"/>
    <col min="3523" max="3523" width="6.5" style="120" customWidth="1"/>
    <col min="3524" max="3524" width="11.75" style="120" customWidth="1"/>
    <col min="3525" max="3525" width="3.5" style="120" customWidth="1"/>
    <col min="3526" max="3526" width="8" style="120" customWidth="1"/>
    <col min="3527" max="3527" width="6.875" style="120" customWidth="1"/>
    <col min="3528" max="3528" width="5.5" style="120" customWidth="1"/>
    <col min="3529" max="3529" width="9" style="120" customWidth="1"/>
    <col min="3530" max="3530" width="4.75" style="120" customWidth="1"/>
    <col min="3531" max="3769" width="9" style="120"/>
    <col min="3770" max="3770" width="12.25" style="120" customWidth="1"/>
    <col min="3771" max="3771" width="5.75" style="120" customWidth="1"/>
    <col min="3772" max="3772" width="5.375" style="120" customWidth="1"/>
    <col min="3773" max="3773" width="2.625" style="120" customWidth="1"/>
    <col min="3774" max="3774" width="6.875" style="120" customWidth="1"/>
    <col min="3775" max="3775" width="6.375" style="120" customWidth="1"/>
    <col min="3776" max="3776" width="7.125" style="120" customWidth="1"/>
    <col min="3777" max="3777" width="6.375" style="120" customWidth="1"/>
    <col min="3778" max="3778" width="6.75" style="120" customWidth="1"/>
    <col min="3779" max="3779" width="6.5" style="120" customWidth="1"/>
    <col min="3780" max="3780" width="11.75" style="120" customWidth="1"/>
    <col min="3781" max="3781" width="3.5" style="120" customWidth="1"/>
    <col min="3782" max="3782" width="8" style="120" customWidth="1"/>
    <col min="3783" max="3783" width="6.875" style="120" customWidth="1"/>
    <col min="3784" max="3784" width="5.5" style="120" customWidth="1"/>
    <col min="3785" max="3785" width="9" style="120" customWidth="1"/>
    <col min="3786" max="3786" width="4.75" style="120" customWidth="1"/>
    <col min="3787" max="4025" width="9" style="120"/>
    <col min="4026" max="4026" width="12.25" style="120" customWidth="1"/>
    <col min="4027" max="4027" width="5.75" style="120" customWidth="1"/>
    <col min="4028" max="4028" width="5.375" style="120" customWidth="1"/>
    <col min="4029" max="4029" width="2.625" style="120" customWidth="1"/>
    <col min="4030" max="4030" width="6.875" style="120" customWidth="1"/>
    <col min="4031" max="4031" width="6.375" style="120" customWidth="1"/>
    <col min="4032" max="4032" width="7.125" style="120" customWidth="1"/>
    <col min="4033" max="4033" width="6.375" style="120" customWidth="1"/>
    <col min="4034" max="4034" width="6.75" style="120" customWidth="1"/>
    <col min="4035" max="4035" width="6.5" style="120" customWidth="1"/>
    <col min="4036" max="4036" width="11.75" style="120" customWidth="1"/>
    <col min="4037" max="4037" width="3.5" style="120" customWidth="1"/>
    <col min="4038" max="4038" width="8" style="120" customWidth="1"/>
    <col min="4039" max="4039" width="6.875" style="120" customWidth="1"/>
    <col min="4040" max="4040" width="5.5" style="120" customWidth="1"/>
    <col min="4041" max="4041" width="9" style="120" customWidth="1"/>
    <col min="4042" max="4042" width="4.75" style="120" customWidth="1"/>
    <col min="4043" max="4281" width="9" style="120"/>
    <col min="4282" max="4282" width="12.25" style="120" customWidth="1"/>
    <col min="4283" max="4283" width="5.75" style="120" customWidth="1"/>
    <col min="4284" max="4284" width="5.375" style="120" customWidth="1"/>
    <col min="4285" max="4285" width="2.625" style="120" customWidth="1"/>
    <col min="4286" max="4286" width="6.875" style="120" customWidth="1"/>
    <col min="4287" max="4287" width="6.375" style="120" customWidth="1"/>
    <col min="4288" max="4288" width="7.125" style="120" customWidth="1"/>
    <col min="4289" max="4289" width="6.375" style="120" customWidth="1"/>
    <col min="4290" max="4290" width="6.75" style="120" customWidth="1"/>
    <col min="4291" max="4291" width="6.5" style="120" customWidth="1"/>
    <col min="4292" max="4292" width="11.75" style="120" customWidth="1"/>
    <col min="4293" max="4293" width="3.5" style="120" customWidth="1"/>
    <col min="4294" max="4294" width="8" style="120" customWidth="1"/>
    <col min="4295" max="4295" width="6.875" style="120" customWidth="1"/>
    <col min="4296" max="4296" width="5.5" style="120" customWidth="1"/>
    <col min="4297" max="4297" width="9" style="120" customWidth="1"/>
    <col min="4298" max="4298" width="4.75" style="120" customWidth="1"/>
    <col min="4299" max="4537" width="9" style="120"/>
    <col min="4538" max="4538" width="12.25" style="120" customWidth="1"/>
    <col min="4539" max="4539" width="5.75" style="120" customWidth="1"/>
    <col min="4540" max="4540" width="5.375" style="120" customWidth="1"/>
    <col min="4541" max="4541" width="2.625" style="120" customWidth="1"/>
    <col min="4542" max="4542" width="6.875" style="120" customWidth="1"/>
    <col min="4543" max="4543" width="6.375" style="120" customWidth="1"/>
    <col min="4544" max="4544" width="7.125" style="120" customWidth="1"/>
    <col min="4545" max="4545" width="6.375" style="120" customWidth="1"/>
    <col min="4546" max="4546" width="6.75" style="120" customWidth="1"/>
    <col min="4547" max="4547" width="6.5" style="120" customWidth="1"/>
    <col min="4548" max="4548" width="11.75" style="120" customWidth="1"/>
    <col min="4549" max="4549" width="3.5" style="120" customWidth="1"/>
    <col min="4550" max="4550" width="8" style="120" customWidth="1"/>
    <col min="4551" max="4551" width="6.875" style="120" customWidth="1"/>
    <col min="4552" max="4552" width="5.5" style="120" customWidth="1"/>
    <col min="4553" max="4553" width="9" style="120" customWidth="1"/>
    <col min="4554" max="4554" width="4.75" style="120" customWidth="1"/>
    <col min="4555" max="4793" width="9" style="120"/>
    <col min="4794" max="4794" width="12.25" style="120" customWidth="1"/>
    <col min="4795" max="4795" width="5.75" style="120" customWidth="1"/>
    <col min="4796" max="4796" width="5.375" style="120" customWidth="1"/>
    <col min="4797" max="4797" width="2.625" style="120" customWidth="1"/>
    <col min="4798" max="4798" width="6.875" style="120" customWidth="1"/>
    <col min="4799" max="4799" width="6.375" style="120" customWidth="1"/>
    <col min="4800" max="4800" width="7.125" style="120" customWidth="1"/>
    <col min="4801" max="4801" width="6.375" style="120" customWidth="1"/>
    <col min="4802" max="4802" width="6.75" style="120" customWidth="1"/>
    <col min="4803" max="4803" width="6.5" style="120" customWidth="1"/>
    <col min="4804" max="4804" width="11.75" style="120" customWidth="1"/>
    <col min="4805" max="4805" width="3.5" style="120" customWidth="1"/>
    <col min="4806" max="4806" width="8" style="120" customWidth="1"/>
    <col min="4807" max="4807" width="6.875" style="120" customWidth="1"/>
    <col min="4808" max="4808" width="5.5" style="120" customWidth="1"/>
    <col min="4809" max="4809" width="9" style="120" customWidth="1"/>
    <col min="4810" max="4810" width="4.75" style="120" customWidth="1"/>
    <col min="4811" max="5049" width="9" style="120"/>
    <col min="5050" max="5050" width="12.25" style="120" customWidth="1"/>
    <col min="5051" max="5051" width="5.75" style="120" customWidth="1"/>
    <col min="5052" max="5052" width="5.375" style="120" customWidth="1"/>
    <col min="5053" max="5053" width="2.625" style="120" customWidth="1"/>
    <col min="5054" max="5054" width="6.875" style="120" customWidth="1"/>
    <col min="5055" max="5055" width="6.375" style="120" customWidth="1"/>
    <col min="5056" max="5056" width="7.125" style="120" customWidth="1"/>
    <col min="5057" max="5057" width="6.375" style="120" customWidth="1"/>
    <col min="5058" max="5058" width="6.75" style="120" customWidth="1"/>
    <col min="5059" max="5059" width="6.5" style="120" customWidth="1"/>
    <col min="5060" max="5060" width="11.75" style="120" customWidth="1"/>
    <col min="5061" max="5061" width="3.5" style="120" customWidth="1"/>
    <col min="5062" max="5062" width="8" style="120" customWidth="1"/>
    <col min="5063" max="5063" width="6.875" style="120" customWidth="1"/>
    <col min="5064" max="5064" width="5.5" style="120" customWidth="1"/>
    <col min="5065" max="5065" width="9" style="120" customWidth="1"/>
    <col min="5066" max="5066" width="4.75" style="120" customWidth="1"/>
    <col min="5067" max="5305" width="9" style="120"/>
    <col min="5306" max="5306" width="12.25" style="120" customWidth="1"/>
    <col min="5307" max="5307" width="5.75" style="120" customWidth="1"/>
    <col min="5308" max="5308" width="5.375" style="120" customWidth="1"/>
    <col min="5309" max="5309" width="2.625" style="120" customWidth="1"/>
    <col min="5310" max="5310" width="6.875" style="120" customWidth="1"/>
    <col min="5311" max="5311" width="6.375" style="120" customWidth="1"/>
    <col min="5312" max="5312" width="7.125" style="120" customWidth="1"/>
    <col min="5313" max="5313" width="6.375" style="120" customWidth="1"/>
    <col min="5314" max="5314" width="6.75" style="120" customWidth="1"/>
    <col min="5315" max="5315" width="6.5" style="120" customWidth="1"/>
    <col min="5316" max="5316" width="11.75" style="120" customWidth="1"/>
    <col min="5317" max="5317" width="3.5" style="120" customWidth="1"/>
    <col min="5318" max="5318" width="8" style="120" customWidth="1"/>
    <col min="5319" max="5319" width="6.875" style="120" customWidth="1"/>
    <col min="5320" max="5320" width="5.5" style="120" customWidth="1"/>
    <col min="5321" max="5321" width="9" style="120" customWidth="1"/>
    <col min="5322" max="5322" width="4.75" style="120" customWidth="1"/>
    <col min="5323" max="5561" width="9" style="120"/>
    <col min="5562" max="5562" width="12.25" style="120" customWidth="1"/>
    <col min="5563" max="5563" width="5.75" style="120" customWidth="1"/>
    <col min="5564" max="5564" width="5.375" style="120" customWidth="1"/>
    <col min="5565" max="5565" width="2.625" style="120" customWidth="1"/>
    <col min="5566" max="5566" width="6.875" style="120" customWidth="1"/>
    <col min="5567" max="5567" width="6.375" style="120" customWidth="1"/>
    <col min="5568" max="5568" width="7.125" style="120" customWidth="1"/>
    <col min="5569" max="5569" width="6.375" style="120" customWidth="1"/>
    <col min="5570" max="5570" width="6.75" style="120" customWidth="1"/>
    <col min="5571" max="5571" width="6.5" style="120" customWidth="1"/>
    <col min="5572" max="5572" width="11.75" style="120" customWidth="1"/>
    <col min="5573" max="5573" width="3.5" style="120" customWidth="1"/>
    <col min="5574" max="5574" width="8" style="120" customWidth="1"/>
    <col min="5575" max="5575" width="6.875" style="120" customWidth="1"/>
    <col min="5576" max="5576" width="5.5" style="120" customWidth="1"/>
    <col min="5577" max="5577" width="9" style="120" customWidth="1"/>
    <col min="5578" max="5578" width="4.75" style="120" customWidth="1"/>
    <col min="5579" max="5817" width="9" style="120"/>
    <col min="5818" max="5818" width="12.25" style="120" customWidth="1"/>
    <col min="5819" max="5819" width="5.75" style="120" customWidth="1"/>
    <col min="5820" max="5820" width="5.375" style="120" customWidth="1"/>
    <col min="5821" max="5821" width="2.625" style="120" customWidth="1"/>
    <col min="5822" max="5822" width="6.875" style="120" customWidth="1"/>
    <col min="5823" max="5823" width="6.375" style="120" customWidth="1"/>
    <col min="5824" max="5824" width="7.125" style="120" customWidth="1"/>
    <col min="5825" max="5825" width="6.375" style="120" customWidth="1"/>
    <col min="5826" max="5826" width="6.75" style="120" customWidth="1"/>
    <col min="5827" max="5827" width="6.5" style="120" customWidth="1"/>
    <col min="5828" max="5828" width="11.75" style="120" customWidth="1"/>
    <col min="5829" max="5829" width="3.5" style="120" customWidth="1"/>
    <col min="5830" max="5830" width="8" style="120" customWidth="1"/>
    <col min="5831" max="5831" width="6.875" style="120" customWidth="1"/>
    <col min="5832" max="5832" width="5.5" style="120" customWidth="1"/>
    <col min="5833" max="5833" width="9" style="120" customWidth="1"/>
    <col min="5834" max="5834" width="4.75" style="120" customWidth="1"/>
    <col min="5835" max="6073" width="9" style="120"/>
    <col min="6074" max="6074" width="12.25" style="120" customWidth="1"/>
    <col min="6075" max="6075" width="5.75" style="120" customWidth="1"/>
    <col min="6076" max="6076" width="5.375" style="120" customWidth="1"/>
    <col min="6077" max="6077" width="2.625" style="120" customWidth="1"/>
    <col min="6078" max="6078" width="6.875" style="120" customWidth="1"/>
    <col min="6079" max="6079" width="6.375" style="120" customWidth="1"/>
    <col min="6080" max="6080" width="7.125" style="120" customWidth="1"/>
    <col min="6081" max="6081" width="6.375" style="120" customWidth="1"/>
    <col min="6082" max="6082" width="6.75" style="120" customWidth="1"/>
    <col min="6083" max="6083" width="6.5" style="120" customWidth="1"/>
    <col min="6084" max="6084" width="11.75" style="120" customWidth="1"/>
    <col min="6085" max="6085" width="3.5" style="120" customWidth="1"/>
    <col min="6086" max="6086" width="8" style="120" customWidth="1"/>
    <col min="6087" max="6087" width="6.875" style="120" customWidth="1"/>
    <col min="6088" max="6088" width="5.5" style="120" customWidth="1"/>
    <col min="6089" max="6089" width="9" style="120" customWidth="1"/>
    <col min="6090" max="6090" width="4.75" style="120" customWidth="1"/>
    <col min="6091" max="6329" width="9" style="120"/>
    <col min="6330" max="6330" width="12.25" style="120" customWidth="1"/>
    <col min="6331" max="6331" width="5.75" style="120" customWidth="1"/>
    <col min="6332" max="6332" width="5.375" style="120" customWidth="1"/>
    <col min="6333" max="6333" width="2.625" style="120" customWidth="1"/>
    <col min="6334" max="6334" width="6.875" style="120" customWidth="1"/>
    <col min="6335" max="6335" width="6.375" style="120" customWidth="1"/>
    <col min="6336" max="6336" width="7.125" style="120" customWidth="1"/>
    <col min="6337" max="6337" width="6.375" style="120" customWidth="1"/>
    <col min="6338" max="6338" width="6.75" style="120" customWidth="1"/>
    <col min="6339" max="6339" width="6.5" style="120" customWidth="1"/>
    <col min="6340" max="6340" width="11.75" style="120" customWidth="1"/>
    <col min="6341" max="6341" width="3.5" style="120" customWidth="1"/>
    <col min="6342" max="6342" width="8" style="120" customWidth="1"/>
    <col min="6343" max="6343" width="6.875" style="120" customWidth="1"/>
    <col min="6344" max="6344" width="5.5" style="120" customWidth="1"/>
    <col min="6345" max="6345" width="9" style="120" customWidth="1"/>
    <col min="6346" max="6346" width="4.75" style="120" customWidth="1"/>
    <col min="6347" max="6585" width="9" style="120"/>
    <col min="6586" max="6586" width="12.25" style="120" customWidth="1"/>
    <col min="6587" max="6587" width="5.75" style="120" customWidth="1"/>
    <col min="6588" max="6588" width="5.375" style="120" customWidth="1"/>
    <col min="6589" max="6589" width="2.625" style="120" customWidth="1"/>
    <col min="6590" max="6590" width="6.875" style="120" customWidth="1"/>
    <col min="6591" max="6591" width="6.375" style="120" customWidth="1"/>
    <col min="6592" max="6592" width="7.125" style="120" customWidth="1"/>
    <col min="6593" max="6593" width="6.375" style="120" customWidth="1"/>
    <col min="6594" max="6594" width="6.75" style="120" customWidth="1"/>
    <col min="6595" max="6595" width="6.5" style="120" customWidth="1"/>
    <col min="6596" max="6596" width="11.75" style="120" customWidth="1"/>
    <col min="6597" max="6597" width="3.5" style="120" customWidth="1"/>
    <col min="6598" max="6598" width="8" style="120" customWidth="1"/>
    <col min="6599" max="6599" width="6.875" style="120" customWidth="1"/>
    <col min="6600" max="6600" width="5.5" style="120" customWidth="1"/>
    <col min="6601" max="6601" width="9" style="120" customWidth="1"/>
    <col min="6602" max="6602" width="4.75" style="120" customWidth="1"/>
    <col min="6603" max="6841" width="9" style="120"/>
    <col min="6842" max="6842" width="12.25" style="120" customWidth="1"/>
    <col min="6843" max="6843" width="5.75" style="120" customWidth="1"/>
    <col min="6844" max="6844" width="5.375" style="120" customWidth="1"/>
    <col min="6845" max="6845" width="2.625" style="120" customWidth="1"/>
    <col min="6846" max="6846" width="6.875" style="120" customWidth="1"/>
    <col min="6847" max="6847" width="6.375" style="120" customWidth="1"/>
    <col min="6848" max="6848" width="7.125" style="120" customWidth="1"/>
    <col min="6849" max="6849" width="6.375" style="120" customWidth="1"/>
    <col min="6850" max="6850" width="6.75" style="120" customWidth="1"/>
    <col min="6851" max="6851" width="6.5" style="120" customWidth="1"/>
    <col min="6852" max="6852" width="11.75" style="120" customWidth="1"/>
    <col min="6853" max="6853" width="3.5" style="120" customWidth="1"/>
    <col min="6854" max="6854" width="8" style="120" customWidth="1"/>
    <col min="6855" max="6855" width="6.875" style="120" customWidth="1"/>
    <col min="6856" max="6856" width="5.5" style="120" customWidth="1"/>
    <col min="6857" max="6857" width="9" style="120" customWidth="1"/>
    <col min="6858" max="6858" width="4.75" style="120" customWidth="1"/>
    <col min="6859" max="7097" width="9" style="120"/>
    <col min="7098" max="7098" width="12.25" style="120" customWidth="1"/>
    <col min="7099" max="7099" width="5.75" style="120" customWidth="1"/>
    <col min="7100" max="7100" width="5.375" style="120" customWidth="1"/>
    <col min="7101" max="7101" width="2.625" style="120" customWidth="1"/>
    <col min="7102" max="7102" width="6.875" style="120" customWidth="1"/>
    <col min="7103" max="7103" width="6.375" style="120" customWidth="1"/>
    <col min="7104" max="7104" width="7.125" style="120" customWidth="1"/>
    <col min="7105" max="7105" width="6.375" style="120" customWidth="1"/>
    <col min="7106" max="7106" width="6.75" style="120" customWidth="1"/>
    <col min="7107" max="7107" width="6.5" style="120" customWidth="1"/>
    <col min="7108" max="7108" width="11.75" style="120" customWidth="1"/>
    <col min="7109" max="7109" width="3.5" style="120" customWidth="1"/>
    <col min="7110" max="7110" width="8" style="120" customWidth="1"/>
    <col min="7111" max="7111" width="6.875" style="120" customWidth="1"/>
    <col min="7112" max="7112" width="5.5" style="120" customWidth="1"/>
    <col min="7113" max="7113" width="9" style="120" customWidth="1"/>
    <col min="7114" max="7114" width="4.75" style="120" customWidth="1"/>
    <col min="7115" max="7353" width="9" style="120"/>
    <col min="7354" max="7354" width="12.25" style="120" customWidth="1"/>
    <col min="7355" max="7355" width="5.75" style="120" customWidth="1"/>
    <col min="7356" max="7356" width="5.375" style="120" customWidth="1"/>
    <col min="7357" max="7357" width="2.625" style="120" customWidth="1"/>
    <col min="7358" max="7358" width="6.875" style="120" customWidth="1"/>
    <col min="7359" max="7359" width="6.375" style="120" customWidth="1"/>
    <col min="7360" max="7360" width="7.125" style="120" customWidth="1"/>
    <col min="7361" max="7361" width="6.375" style="120" customWidth="1"/>
    <col min="7362" max="7362" width="6.75" style="120" customWidth="1"/>
    <col min="7363" max="7363" width="6.5" style="120" customWidth="1"/>
    <col min="7364" max="7364" width="11.75" style="120" customWidth="1"/>
    <col min="7365" max="7365" width="3.5" style="120" customWidth="1"/>
    <col min="7366" max="7366" width="8" style="120" customWidth="1"/>
    <col min="7367" max="7367" width="6.875" style="120" customWidth="1"/>
    <col min="7368" max="7368" width="5.5" style="120" customWidth="1"/>
    <col min="7369" max="7369" width="9" style="120" customWidth="1"/>
    <col min="7370" max="7370" width="4.75" style="120" customWidth="1"/>
    <col min="7371" max="7609" width="9" style="120"/>
    <col min="7610" max="7610" width="12.25" style="120" customWidth="1"/>
    <col min="7611" max="7611" width="5.75" style="120" customWidth="1"/>
    <col min="7612" max="7612" width="5.375" style="120" customWidth="1"/>
    <col min="7613" max="7613" width="2.625" style="120" customWidth="1"/>
    <col min="7614" max="7614" width="6.875" style="120" customWidth="1"/>
    <col min="7615" max="7615" width="6.375" style="120" customWidth="1"/>
    <col min="7616" max="7616" width="7.125" style="120" customWidth="1"/>
    <col min="7617" max="7617" width="6.375" style="120" customWidth="1"/>
    <col min="7618" max="7618" width="6.75" style="120" customWidth="1"/>
    <col min="7619" max="7619" width="6.5" style="120" customWidth="1"/>
    <col min="7620" max="7620" width="11.75" style="120" customWidth="1"/>
    <col min="7621" max="7621" width="3.5" style="120" customWidth="1"/>
    <col min="7622" max="7622" width="8" style="120" customWidth="1"/>
    <col min="7623" max="7623" width="6.875" style="120" customWidth="1"/>
    <col min="7624" max="7624" width="5.5" style="120" customWidth="1"/>
    <col min="7625" max="7625" width="9" style="120" customWidth="1"/>
    <col min="7626" max="7626" width="4.75" style="120" customWidth="1"/>
    <col min="7627" max="7865" width="9" style="120"/>
    <col min="7866" max="7866" width="12.25" style="120" customWidth="1"/>
    <col min="7867" max="7867" width="5.75" style="120" customWidth="1"/>
    <col min="7868" max="7868" width="5.375" style="120" customWidth="1"/>
    <col min="7869" max="7869" width="2.625" style="120" customWidth="1"/>
    <col min="7870" max="7870" width="6.875" style="120" customWidth="1"/>
    <col min="7871" max="7871" width="6.375" style="120" customWidth="1"/>
    <col min="7872" max="7872" width="7.125" style="120" customWidth="1"/>
    <col min="7873" max="7873" width="6.375" style="120" customWidth="1"/>
    <col min="7874" max="7874" width="6.75" style="120" customWidth="1"/>
    <col min="7875" max="7875" width="6.5" style="120" customWidth="1"/>
    <col min="7876" max="7876" width="11.75" style="120" customWidth="1"/>
    <col min="7877" max="7877" width="3.5" style="120" customWidth="1"/>
    <col min="7878" max="7878" width="8" style="120" customWidth="1"/>
    <col min="7879" max="7879" width="6.875" style="120" customWidth="1"/>
    <col min="7880" max="7880" width="5.5" style="120" customWidth="1"/>
    <col min="7881" max="7881" width="9" style="120" customWidth="1"/>
    <col min="7882" max="7882" width="4.75" style="120" customWidth="1"/>
    <col min="7883" max="8121" width="9" style="120"/>
    <col min="8122" max="8122" width="12.25" style="120" customWidth="1"/>
    <col min="8123" max="8123" width="5.75" style="120" customWidth="1"/>
    <col min="8124" max="8124" width="5.375" style="120" customWidth="1"/>
    <col min="8125" max="8125" width="2.625" style="120" customWidth="1"/>
    <col min="8126" max="8126" width="6.875" style="120" customWidth="1"/>
    <col min="8127" max="8127" width="6.375" style="120" customWidth="1"/>
    <col min="8128" max="8128" width="7.125" style="120" customWidth="1"/>
    <col min="8129" max="8129" width="6.375" style="120" customWidth="1"/>
    <col min="8130" max="8130" width="6.75" style="120" customWidth="1"/>
    <col min="8131" max="8131" width="6.5" style="120" customWidth="1"/>
    <col min="8132" max="8132" width="11.75" style="120" customWidth="1"/>
    <col min="8133" max="8133" width="3.5" style="120" customWidth="1"/>
    <col min="8134" max="8134" width="8" style="120" customWidth="1"/>
    <col min="8135" max="8135" width="6.875" style="120" customWidth="1"/>
    <col min="8136" max="8136" width="5.5" style="120" customWidth="1"/>
    <col min="8137" max="8137" width="9" style="120" customWidth="1"/>
    <col min="8138" max="8138" width="4.75" style="120" customWidth="1"/>
    <col min="8139" max="8377" width="9" style="120"/>
    <col min="8378" max="8378" width="12.25" style="120" customWidth="1"/>
    <col min="8379" max="8379" width="5.75" style="120" customWidth="1"/>
    <col min="8380" max="8380" width="5.375" style="120" customWidth="1"/>
    <col min="8381" max="8381" width="2.625" style="120" customWidth="1"/>
    <col min="8382" max="8382" width="6.875" style="120" customWidth="1"/>
    <col min="8383" max="8383" width="6.375" style="120" customWidth="1"/>
    <col min="8384" max="8384" width="7.125" style="120" customWidth="1"/>
    <col min="8385" max="8385" width="6.375" style="120" customWidth="1"/>
    <col min="8386" max="8386" width="6.75" style="120" customWidth="1"/>
    <col min="8387" max="8387" width="6.5" style="120" customWidth="1"/>
    <col min="8388" max="8388" width="11.75" style="120" customWidth="1"/>
    <col min="8389" max="8389" width="3.5" style="120" customWidth="1"/>
    <col min="8390" max="8390" width="8" style="120" customWidth="1"/>
    <col min="8391" max="8391" width="6.875" style="120" customWidth="1"/>
    <col min="8392" max="8392" width="5.5" style="120" customWidth="1"/>
    <col min="8393" max="8393" width="9" style="120" customWidth="1"/>
    <col min="8394" max="8394" width="4.75" style="120" customWidth="1"/>
    <col min="8395" max="8633" width="9" style="120"/>
    <col min="8634" max="8634" width="12.25" style="120" customWidth="1"/>
    <col min="8635" max="8635" width="5.75" style="120" customWidth="1"/>
    <col min="8636" max="8636" width="5.375" style="120" customWidth="1"/>
    <col min="8637" max="8637" width="2.625" style="120" customWidth="1"/>
    <col min="8638" max="8638" width="6.875" style="120" customWidth="1"/>
    <col min="8639" max="8639" width="6.375" style="120" customWidth="1"/>
    <col min="8640" max="8640" width="7.125" style="120" customWidth="1"/>
    <col min="8641" max="8641" width="6.375" style="120" customWidth="1"/>
    <col min="8642" max="8642" width="6.75" style="120" customWidth="1"/>
    <col min="8643" max="8643" width="6.5" style="120" customWidth="1"/>
    <col min="8644" max="8644" width="11.75" style="120" customWidth="1"/>
    <col min="8645" max="8645" width="3.5" style="120" customWidth="1"/>
    <col min="8646" max="8646" width="8" style="120" customWidth="1"/>
    <col min="8647" max="8647" width="6.875" style="120" customWidth="1"/>
    <col min="8648" max="8648" width="5.5" style="120" customWidth="1"/>
    <col min="8649" max="8649" width="9" style="120" customWidth="1"/>
    <col min="8650" max="8650" width="4.75" style="120" customWidth="1"/>
    <col min="8651" max="8889" width="9" style="120"/>
    <col min="8890" max="8890" width="12.25" style="120" customWidth="1"/>
    <col min="8891" max="8891" width="5.75" style="120" customWidth="1"/>
    <col min="8892" max="8892" width="5.375" style="120" customWidth="1"/>
    <col min="8893" max="8893" width="2.625" style="120" customWidth="1"/>
    <col min="8894" max="8894" width="6.875" style="120" customWidth="1"/>
    <col min="8895" max="8895" width="6.375" style="120" customWidth="1"/>
    <col min="8896" max="8896" width="7.125" style="120" customWidth="1"/>
    <col min="8897" max="8897" width="6.375" style="120" customWidth="1"/>
    <col min="8898" max="8898" width="6.75" style="120" customWidth="1"/>
    <col min="8899" max="8899" width="6.5" style="120" customWidth="1"/>
    <col min="8900" max="8900" width="11.75" style="120" customWidth="1"/>
    <col min="8901" max="8901" width="3.5" style="120" customWidth="1"/>
    <col min="8902" max="8902" width="8" style="120" customWidth="1"/>
    <col min="8903" max="8903" width="6.875" style="120" customWidth="1"/>
    <col min="8904" max="8904" width="5.5" style="120" customWidth="1"/>
    <col min="8905" max="8905" width="9" style="120" customWidth="1"/>
    <col min="8906" max="8906" width="4.75" style="120" customWidth="1"/>
    <col min="8907" max="9145" width="9" style="120"/>
    <col min="9146" max="9146" width="12.25" style="120" customWidth="1"/>
    <col min="9147" max="9147" width="5.75" style="120" customWidth="1"/>
    <col min="9148" max="9148" width="5.375" style="120" customWidth="1"/>
    <col min="9149" max="9149" width="2.625" style="120" customWidth="1"/>
    <col min="9150" max="9150" width="6.875" style="120" customWidth="1"/>
    <col min="9151" max="9151" width="6.375" style="120" customWidth="1"/>
    <col min="9152" max="9152" width="7.125" style="120" customWidth="1"/>
    <col min="9153" max="9153" width="6.375" style="120" customWidth="1"/>
    <col min="9154" max="9154" width="6.75" style="120" customWidth="1"/>
    <col min="9155" max="9155" width="6.5" style="120" customWidth="1"/>
    <col min="9156" max="9156" width="11.75" style="120" customWidth="1"/>
    <col min="9157" max="9157" width="3.5" style="120" customWidth="1"/>
    <col min="9158" max="9158" width="8" style="120" customWidth="1"/>
    <col min="9159" max="9159" width="6.875" style="120" customWidth="1"/>
    <col min="9160" max="9160" width="5.5" style="120" customWidth="1"/>
    <col min="9161" max="9161" width="9" style="120" customWidth="1"/>
    <col min="9162" max="9162" width="4.75" style="120" customWidth="1"/>
    <col min="9163" max="9401" width="9" style="120"/>
    <col min="9402" max="9402" width="12.25" style="120" customWidth="1"/>
    <col min="9403" max="9403" width="5.75" style="120" customWidth="1"/>
    <col min="9404" max="9404" width="5.375" style="120" customWidth="1"/>
    <col min="9405" max="9405" width="2.625" style="120" customWidth="1"/>
    <col min="9406" max="9406" width="6.875" style="120" customWidth="1"/>
    <col min="9407" max="9407" width="6.375" style="120" customWidth="1"/>
    <col min="9408" max="9408" width="7.125" style="120" customWidth="1"/>
    <col min="9409" max="9409" width="6.375" style="120" customWidth="1"/>
    <col min="9410" max="9410" width="6.75" style="120" customWidth="1"/>
    <col min="9411" max="9411" width="6.5" style="120" customWidth="1"/>
    <col min="9412" max="9412" width="11.75" style="120" customWidth="1"/>
    <col min="9413" max="9413" width="3.5" style="120" customWidth="1"/>
    <col min="9414" max="9414" width="8" style="120" customWidth="1"/>
    <col min="9415" max="9415" width="6.875" style="120" customWidth="1"/>
    <col min="9416" max="9416" width="5.5" style="120" customWidth="1"/>
    <col min="9417" max="9417" width="9" style="120" customWidth="1"/>
    <col min="9418" max="9418" width="4.75" style="120" customWidth="1"/>
    <col min="9419" max="9657" width="9" style="120"/>
    <col min="9658" max="9658" width="12.25" style="120" customWidth="1"/>
    <col min="9659" max="9659" width="5.75" style="120" customWidth="1"/>
    <col min="9660" max="9660" width="5.375" style="120" customWidth="1"/>
    <col min="9661" max="9661" width="2.625" style="120" customWidth="1"/>
    <col min="9662" max="9662" width="6.875" style="120" customWidth="1"/>
    <col min="9663" max="9663" width="6.375" style="120" customWidth="1"/>
    <col min="9664" max="9664" width="7.125" style="120" customWidth="1"/>
    <col min="9665" max="9665" width="6.375" style="120" customWidth="1"/>
    <col min="9666" max="9666" width="6.75" style="120" customWidth="1"/>
    <col min="9667" max="9667" width="6.5" style="120" customWidth="1"/>
    <col min="9668" max="9668" width="11.75" style="120" customWidth="1"/>
    <col min="9669" max="9669" width="3.5" style="120" customWidth="1"/>
    <col min="9670" max="9670" width="8" style="120" customWidth="1"/>
    <col min="9671" max="9671" width="6.875" style="120" customWidth="1"/>
    <col min="9672" max="9672" width="5.5" style="120" customWidth="1"/>
    <col min="9673" max="9673" width="9" style="120" customWidth="1"/>
    <col min="9674" max="9674" width="4.75" style="120" customWidth="1"/>
    <col min="9675" max="9913" width="9" style="120"/>
    <col min="9914" max="9914" width="12.25" style="120" customWidth="1"/>
    <col min="9915" max="9915" width="5.75" style="120" customWidth="1"/>
    <col min="9916" max="9916" width="5.375" style="120" customWidth="1"/>
    <col min="9917" max="9917" width="2.625" style="120" customWidth="1"/>
    <col min="9918" max="9918" width="6.875" style="120" customWidth="1"/>
    <col min="9919" max="9919" width="6.375" style="120" customWidth="1"/>
    <col min="9920" max="9920" width="7.125" style="120" customWidth="1"/>
    <col min="9921" max="9921" width="6.375" style="120" customWidth="1"/>
    <col min="9922" max="9922" width="6.75" style="120" customWidth="1"/>
    <col min="9923" max="9923" width="6.5" style="120" customWidth="1"/>
    <col min="9924" max="9924" width="11.75" style="120" customWidth="1"/>
    <col min="9925" max="9925" width="3.5" style="120" customWidth="1"/>
    <col min="9926" max="9926" width="8" style="120" customWidth="1"/>
    <col min="9927" max="9927" width="6.875" style="120" customWidth="1"/>
    <col min="9928" max="9928" width="5.5" style="120" customWidth="1"/>
    <col min="9929" max="9929" width="9" style="120" customWidth="1"/>
    <col min="9930" max="9930" width="4.75" style="120" customWidth="1"/>
    <col min="9931" max="10169" width="9" style="120"/>
    <col min="10170" max="10170" width="12.25" style="120" customWidth="1"/>
    <col min="10171" max="10171" width="5.75" style="120" customWidth="1"/>
    <col min="10172" max="10172" width="5.375" style="120" customWidth="1"/>
    <col min="10173" max="10173" width="2.625" style="120" customWidth="1"/>
    <col min="10174" max="10174" width="6.875" style="120" customWidth="1"/>
    <col min="10175" max="10175" width="6.375" style="120" customWidth="1"/>
    <col min="10176" max="10176" width="7.125" style="120" customWidth="1"/>
    <col min="10177" max="10177" width="6.375" style="120" customWidth="1"/>
    <col min="10178" max="10178" width="6.75" style="120" customWidth="1"/>
    <col min="10179" max="10179" width="6.5" style="120" customWidth="1"/>
    <col min="10180" max="10180" width="11.75" style="120" customWidth="1"/>
    <col min="10181" max="10181" width="3.5" style="120" customWidth="1"/>
    <col min="10182" max="10182" width="8" style="120" customWidth="1"/>
    <col min="10183" max="10183" width="6.875" style="120" customWidth="1"/>
    <col min="10184" max="10184" width="5.5" style="120" customWidth="1"/>
    <col min="10185" max="10185" width="9" style="120" customWidth="1"/>
    <col min="10186" max="10186" width="4.75" style="120" customWidth="1"/>
    <col min="10187" max="10425" width="9" style="120"/>
    <col min="10426" max="10426" width="12.25" style="120" customWidth="1"/>
    <col min="10427" max="10427" width="5.75" style="120" customWidth="1"/>
    <col min="10428" max="10428" width="5.375" style="120" customWidth="1"/>
    <col min="10429" max="10429" width="2.625" style="120" customWidth="1"/>
    <col min="10430" max="10430" width="6.875" style="120" customWidth="1"/>
    <col min="10431" max="10431" width="6.375" style="120" customWidth="1"/>
    <col min="10432" max="10432" width="7.125" style="120" customWidth="1"/>
    <col min="10433" max="10433" width="6.375" style="120" customWidth="1"/>
    <col min="10434" max="10434" width="6.75" style="120" customWidth="1"/>
    <col min="10435" max="10435" width="6.5" style="120" customWidth="1"/>
    <col min="10436" max="10436" width="11.75" style="120" customWidth="1"/>
    <col min="10437" max="10437" width="3.5" style="120" customWidth="1"/>
    <col min="10438" max="10438" width="8" style="120" customWidth="1"/>
    <col min="10439" max="10439" width="6.875" style="120" customWidth="1"/>
    <col min="10440" max="10440" width="5.5" style="120" customWidth="1"/>
    <col min="10441" max="10441" width="9" style="120" customWidth="1"/>
    <col min="10442" max="10442" width="4.75" style="120" customWidth="1"/>
    <col min="10443" max="10681" width="9" style="120"/>
    <col min="10682" max="10682" width="12.25" style="120" customWidth="1"/>
    <col min="10683" max="10683" width="5.75" style="120" customWidth="1"/>
    <col min="10684" max="10684" width="5.375" style="120" customWidth="1"/>
    <col min="10685" max="10685" width="2.625" style="120" customWidth="1"/>
    <col min="10686" max="10686" width="6.875" style="120" customWidth="1"/>
    <col min="10687" max="10687" width="6.375" style="120" customWidth="1"/>
    <col min="10688" max="10688" width="7.125" style="120" customWidth="1"/>
    <col min="10689" max="10689" width="6.375" style="120" customWidth="1"/>
    <col min="10690" max="10690" width="6.75" style="120" customWidth="1"/>
    <col min="10691" max="10691" width="6.5" style="120" customWidth="1"/>
    <col min="10692" max="10692" width="11.75" style="120" customWidth="1"/>
    <col min="10693" max="10693" width="3.5" style="120" customWidth="1"/>
    <col min="10694" max="10694" width="8" style="120" customWidth="1"/>
    <col min="10695" max="10695" width="6.875" style="120" customWidth="1"/>
    <col min="10696" max="10696" width="5.5" style="120" customWidth="1"/>
    <col min="10697" max="10697" width="9" style="120" customWidth="1"/>
    <col min="10698" max="10698" width="4.75" style="120" customWidth="1"/>
    <col min="10699" max="10937" width="9" style="120"/>
    <col min="10938" max="10938" width="12.25" style="120" customWidth="1"/>
    <col min="10939" max="10939" width="5.75" style="120" customWidth="1"/>
    <col min="10940" max="10940" width="5.375" style="120" customWidth="1"/>
    <col min="10941" max="10941" width="2.625" style="120" customWidth="1"/>
    <col min="10942" max="10942" width="6.875" style="120" customWidth="1"/>
    <col min="10943" max="10943" width="6.375" style="120" customWidth="1"/>
    <col min="10944" max="10944" width="7.125" style="120" customWidth="1"/>
    <col min="10945" max="10945" width="6.375" style="120" customWidth="1"/>
    <col min="10946" max="10946" width="6.75" style="120" customWidth="1"/>
    <col min="10947" max="10947" width="6.5" style="120" customWidth="1"/>
    <col min="10948" max="10948" width="11.75" style="120" customWidth="1"/>
    <col min="10949" max="10949" width="3.5" style="120" customWidth="1"/>
    <col min="10950" max="10950" width="8" style="120" customWidth="1"/>
    <col min="10951" max="10951" width="6.875" style="120" customWidth="1"/>
    <col min="10952" max="10952" width="5.5" style="120" customWidth="1"/>
    <col min="10953" max="10953" width="9" style="120" customWidth="1"/>
    <col min="10954" max="10954" width="4.75" style="120" customWidth="1"/>
    <col min="10955" max="11193" width="9" style="120"/>
    <col min="11194" max="11194" width="12.25" style="120" customWidth="1"/>
    <col min="11195" max="11195" width="5.75" style="120" customWidth="1"/>
    <col min="11196" max="11196" width="5.375" style="120" customWidth="1"/>
    <col min="11197" max="11197" width="2.625" style="120" customWidth="1"/>
    <col min="11198" max="11198" width="6.875" style="120" customWidth="1"/>
    <col min="11199" max="11199" width="6.375" style="120" customWidth="1"/>
    <col min="11200" max="11200" width="7.125" style="120" customWidth="1"/>
    <col min="11201" max="11201" width="6.375" style="120" customWidth="1"/>
    <col min="11202" max="11202" width="6.75" style="120" customWidth="1"/>
    <col min="11203" max="11203" width="6.5" style="120" customWidth="1"/>
    <col min="11204" max="11204" width="11.75" style="120" customWidth="1"/>
    <col min="11205" max="11205" width="3.5" style="120" customWidth="1"/>
    <col min="11206" max="11206" width="8" style="120" customWidth="1"/>
    <col min="11207" max="11207" width="6.875" style="120" customWidth="1"/>
    <col min="11208" max="11208" width="5.5" style="120" customWidth="1"/>
    <col min="11209" max="11209" width="9" style="120" customWidth="1"/>
    <col min="11210" max="11210" width="4.75" style="120" customWidth="1"/>
    <col min="11211" max="11449" width="9" style="120"/>
    <col min="11450" max="11450" width="12.25" style="120" customWidth="1"/>
    <col min="11451" max="11451" width="5.75" style="120" customWidth="1"/>
    <col min="11452" max="11452" width="5.375" style="120" customWidth="1"/>
    <col min="11453" max="11453" width="2.625" style="120" customWidth="1"/>
    <col min="11454" max="11454" width="6.875" style="120" customWidth="1"/>
    <col min="11455" max="11455" width="6.375" style="120" customWidth="1"/>
    <col min="11456" max="11456" width="7.125" style="120" customWidth="1"/>
    <col min="11457" max="11457" width="6.375" style="120" customWidth="1"/>
    <col min="11458" max="11458" width="6.75" style="120" customWidth="1"/>
    <col min="11459" max="11459" width="6.5" style="120" customWidth="1"/>
    <col min="11460" max="11460" width="11.75" style="120" customWidth="1"/>
    <col min="11461" max="11461" width="3.5" style="120" customWidth="1"/>
    <col min="11462" max="11462" width="8" style="120" customWidth="1"/>
    <col min="11463" max="11463" width="6.875" style="120" customWidth="1"/>
    <col min="11464" max="11464" width="5.5" style="120" customWidth="1"/>
    <col min="11465" max="11465" width="9" style="120" customWidth="1"/>
    <col min="11466" max="11466" width="4.75" style="120" customWidth="1"/>
    <col min="11467" max="11705" width="9" style="120"/>
    <col min="11706" max="11706" width="12.25" style="120" customWidth="1"/>
    <col min="11707" max="11707" width="5.75" style="120" customWidth="1"/>
    <col min="11708" max="11708" width="5.375" style="120" customWidth="1"/>
    <col min="11709" max="11709" width="2.625" style="120" customWidth="1"/>
    <col min="11710" max="11710" width="6.875" style="120" customWidth="1"/>
    <col min="11711" max="11711" width="6.375" style="120" customWidth="1"/>
    <col min="11712" max="11712" width="7.125" style="120" customWidth="1"/>
    <col min="11713" max="11713" width="6.375" style="120" customWidth="1"/>
    <col min="11714" max="11714" width="6.75" style="120" customWidth="1"/>
    <col min="11715" max="11715" width="6.5" style="120" customWidth="1"/>
    <col min="11716" max="11716" width="11.75" style="120" customWidth="1"/>
    <col min="11717" max="11717" width="3.5" style="120" customWidth="1"/>
    <col min="11718" max="11718" width="8" style="120" customWidth="1"/>
    <col min="11719" max="11719" width="6.875" style="120" customWidth="1"/>
    <col min="11720" max="11720" width="5.5" style="120" customWidth="1"/>
    <col min="11721" max="11721" width="9" style="120" customWidth="1"/>
    <col min="11722" max="11722" width="4.75" style="120" customWidth="1"/>
    <col min="11723" max="11961" width="9" style="120"/>
    <col min="11962" max="11962" width="12.25" style="120" customWidth="1"/>
    <col min="11963" max="11963" width="5.75" style="120" customWidth="1"/>
    <col min="11964" max="11964" width="5.375" style="120" customWidth="1"/>
    <col min="11965" max="11965" width="2.625" style="120" customWidth="1"/>
    <col min="11966" max="11966" width="6.875" style="120" customWidth="1"/>
    <col min="11967" max="11967" width="6.375" style="120" customWidth="1"/>
    <col min="11968" max="11968" width="7.125" style="120" customWidth="1"/>
    <col min="11969" max="11969" width="6.375" style="120" customWidth="1"/>
    <col min="11970" max="11970" width="6.75" style="120" customWidth="1"/>
    <col min="11971" max="11971" width="6.5" style="120" customWidth="1"/>
    <col min="11972" max="11972" width="11.75" style="120" customWidth="1"/>
    <col min="11973" max="11973" width="3.5" style="120" customWidth="1"/>
    <col min="11974" max="11974" width="8" style="120" customWidth="1"/>
    <col min="11975" max="11975" width="6.875" style="120" customWidth="1"/>
    <col min="11976" max="11976" width="5.5" style="120" customWidth="1"/>
    <col min="11977" max="11977" width="9" style="120" customWidth="1"/>
    <col min="11978" max="11978" width="4.75" style="120" customWidth="1"/>
    <col min="11979" max="12217" width="9" style="120"/>
    <col min="12218" max="12218" width="12.25" style="120" customWidth="1"/>
    <col min="12219" max="12219" width="5.75" style="120" customWidth="1"/>
    <col min="12220" max="12220" width="5.375" style="120" customWidth="1"/>
    <col min="12221" max="12221" width="2.625" style="120" customWidth="1"/>
    <col min="12222" max="12222" width="6.875" style="120" customWidth="1"/>
    <col min="12223" max="12223" width="6.375" style="120" customWidth="1"/>
    <col min="12224" max="12224" width="7.125" style="120" customWidth="1"/>
    <col min="12225" max="12225" width="6.375" style="120" customWidth="1"/>
    <col min="12226" max="12226" width="6.75" style="120" customWidth="1"/>
    <col min="12227" max="12227" width="6.5" style="120" customWidth="1"/>
    <col min="12228" max="12228" width="11.75" style="120" customWidth="1"/>
    <col min="12229" max="12229" width="3.5" style="120" customWidth="1"/>
    <col min="12230" max="12230" width="8" style="120" customWidth="1"/>
    <col min="12231" max="12231" width="6.875" style="120" customWidth="1"/>
    <col min="12232" max="12232" width="5.5" style="120" customWidth="1"/>
    <col min="12233" max="12233" width="9" style="120" customWidth="1"/>
    <col min="12234" max="12234" width="4.75" style="120" customWidth="1"/>
    <col min="12235" max="12473" width="9" style="120"/>
    <col min="12474" max="12474" width="12.25" style="120" customWidth="1"/>
    <col min="12475" max="12475" width="5.75" style="120" customWidth="1"/>
    <col min="12476" max="12476" width="5.375" style="120" customWidth="1"/>
    <col min="12477" max="12477" width="2.625" style="120" customWidth="1"/>
    <col min="12478" max="12478" width="6.875" style="120" customWidth="1"/>
    <col min="12479" max="12479" width="6.375" style="120" customWidth="1"/>
    <col min="12480" max="12480" width="7.125" style="120" customWidth="1"/>
    <col min="12481" max="12481" width="6.375" style="120" customWidth="1"/>
    <col min="12482" max="12482" width="6.75" style="120" customWidth="1"/>
    <col min="12483" max="12483" width="6.5" style="120" customWidth="1"/>
    <col min="12484" max="12484" width="11.75" style="120" customWidth="1"/>
    <col min="12485" max="12485" width="3.5" style="120" customWidth="1"/>
    <col min="12486" max="12486" width="8" style="120" customWidth="1"/>
    <col min="12487" max="12487" width="6.875" style="120" customWidth="1"/>
    <col min="12488" max="12488" width="5.5" style="120" customWidth="1"/>
    <col min="12489" max="12489" width="9" style="120" customWidth="1"/>
    <col min="12490" max="12490" width="4.75" style="120" customWidth="1"/>
    <col min="12491" max="12729" width="9" style="120"/>
    <col min="12730" max="12730" width="12.25" style="120" customWidth="1"/>
    <col min="12731" max="12731" width="5.75" style="120" customWidth="1"/>
    <col min="12732" max="12732" width="5.375" style="120" customWidth="1"/>
    <col min="12733" max="12733" width="2.625" style="120" customWidth="1"/>
    <col min="12734" max="12734" width="6.875" style="120" customWidth="1"/>
    <col min="12735" max="12735" width="6.375" style="120" customWidth="1"/>
    <col min="12736" max="12736" width="7.125" style="120" customWidth="1"/>
    <col min="12737" max="12737" width="6.375" style="120" customWidth="1"/>
    <col min="12738" max="12738" width="6.75" style="120" customWidth="1"/>
    <col min="12739" max="12739" width="6.5" style="120" customWidth="1"/>
    <col min="12740" max="12740" width="11.75" style="120" customWidth="1"/>
    <col min="12741" max="12741" width="3.5" style="120" customWidth="1"/>
    <col min="12742" max="12742" width="8" style="120" customWidth="1"/>
    <col min="12743" max="12743" width="6.875" style="120" customWidth="1"/>
    <col min="12744" max="12744" width="5.5" style="120" customWidth="1"/>
    <col min="12745" max="12745" width="9" style="120" customWidth="1"/>
    <col min="12746" max="12746" width="4.75" style="120" customWidth="1"/>
    <col min="12747" max="12985" width="9" style="120"/>
    <col min="12986" max="12986" width="12.25" style="120" customWidth="1"/>
    <col min="12987" max="12987" width="5.75" style="120" customWidth="1"/>
    <col min="12988" max="12988" width="5.375" style="120" customWidth="1"/>
    <col min="12989" max="12989" width="2.625" style="120" customWidth="1"/>
    <col min="12990" max="12990" width="6.875" style="120" customWidth="1"/>
    <col min="12991" max="12991" width="6.375" style="120" customWidth="1"/>
    <col min="12992" max="12992" width="7.125" style="120" customWidth="1"/>
    <col min="12993" max="12993" width="6.375" style="120" customWidth="1"/>
    <col min="12994" max="12994" width="6.75" style="120" customWidth="1"/>
    <col min="12995" max="12995" width="6.5" style="120" customWidth="1"/>
    <col min="12996" max="12996" width="11.75" style="120" customWidth="1"/>
    <col min="12997" max="12997" width="3.5" style="120" customWidth="1"/>
    <col min="12998" max="12998" width="8" style="120" customWidth="1"/>
    <col min="12999" max="12999" width="6.875" style="120" customWidth="1"/>
    <col min="13000" max="13000" width="5.5" style="120" customWidth="1"/>
    <col min="13001" max="13001" width="9" style="120" customWidth="1"/>
    <col min="13002" max="13002" width="4.75" style="120" customWidth="1"/>
    <col min="13003" max="13241" width="9" style="120"/>
    <col min="13242" max="13242" width="12.25" style="120" customWidth="1"/>
    <col min="13243" max="13243" width="5.75" style="120" customWidth="1"/>
    <col min="13244" max="13244" width="5.375" style="120" customWidth="1"/>
    <col min="13245" max="13245" width="2.625" style="120" customWidth="1"/>
    <col min="13246" max="13246" width="6.875" style="120" customWidth="1"/>
    <col min="13247" max="13247" width="6.375" style="120" customWidth="1"/>
    <col min="13248" max="13248" width="7.125" style="120" customWidth="1"/>
    <col min="13249" max="13249" width="6.375" style="120" customWidth="1"/>
    <col min="13250" max="13250" width="6.75" style="120" customWidth="1"/>
    <col min="13251" max="13251" width="6.5" style="120" customWidth="1"/>
    <col min="13252" max="13252" width="11.75" style="120" customWidth="1"/>
    <col min="13253" max="13253" width="3.5" style="120" customWidth="1"/>
    <col min="13254" max="13254" width="8" style="120" customWidth="1"/>
    <col min="13255" max="13255" width="6.875" style="120" customWidth="1"/>
    <col min="13256" max="13256" width="5.5" style="120" customWidth="1"/>
    <col min="13257" max="13257" width="9" style="120" customWidth="1"/>
    <col min="13258" max="13258" width="4.75" style="120" customWidth="1"/>
    <col min="13259" max="13497" width="9" style="120"/>
    <col min="13498" max="13498" width="12.25" style="120" customWidth="1"/>
    <col min="13499" max="13499" width="5.75" style="120" customWidth="1"/>
    <col min="13500" max="13500" width="5.375" style="120" customWidth="1"/>
    <col min="13501" max="13501" width="2.625" style="120" customWidth="1"/>
    <col min="13502" max="13502" width="6.875" style="120" customWidth="1"/>
    <col min="13503" max="13503" width="6.375" style="120" customWidth="1"/>
    <col min="13504" max="13504" width="7.125" style="120" customWidth="1"/>
    <col min="13505" max="13505" width="6.375" style="120" customWidth="1"/>
    <col min="13506" max="13506" width="6.75" style="120" customWidth="1"/>
    <col min="13507" max="13507" width="6.5" style="120" customWidth="1"/>
    <col min="13508" max="13508" width="11.75" style="120" customWidth="1"/>
    <col min="13509" max="13509" width="3.5" style="120" customWidth="1"/>
    <col min="13510" max="13510" width="8" style="120" customWidth="1"/>
    <col min="13511" max="13511" width="6.875" style="120" customWidth="1"/>
    <col min="13512" max="13512" width="5.5" style="120" customWidth="1"/>
    <col min="13513" max="13513" width="9" style="120" customWidth="1"/>
    <col min="13514" max="13514" width="4.75" style="120" customWidth="1"/>
    <col min="13515" max="13753" width="9" style="120"/>
    <col min="13754" max="13754" width="12.25" style="120" customWidth="1"/>
    <col min="13755" max="13755" width="5.75" style="120" customWidth="1"/>
    <col min="13756" max="13756" width="5.375" style="120" customWidth="1"/>
    <col min="13757" max="13757" width="2.625" style="120" customWidth="1"/>
    <col min="13758" max="13758" width="6.875" style="120" customWidth="1"/>
    <col min="13759" max="13759" width="6.375" style="120" customWidth="1"/>
    <col min="13760" max="13760" width="7.125" style="120" customWidth="1"/>
    <col min="13761" max="13761" width="6.375" style="120" customWidth="1"/>
    <col min="13762" max="13762" width="6.75" style="120" customWidth="1"/>
    <col min="13763" max="13763" width="6.5" style="120" customWidth="1"/>
    <col min="13764" max="13764" width="11.75" style="120" customWidth="1"/>
    <col min="13765" max="13765" width="3.5" style="120" customWidth="1"/>
    <col min="13766" max="13766" width="8" style="120" customWidth="1"/>
    <col min="13767" max="13767" width="6.875" style="120" customWidth="1"/>
    <col min="13768" max="13768" width="5.5" style="120" customWidth="1"/>
    <col min="13769" max="13769" width="9" style="120" customWidth="1"/>
    <col min="13770" max="13770" width="4.75" style="120" customWidth="1"/>
    <col min="13771" max="14009" width="9" style="120"/>
    <col min="14010" max="14010" width="12.25" style="120" customWidth="1"/>
    <col min="14011" max="14011" width="5.75" style="120" customWidth="1"/>
    <col min="14012" max="14012" width="5.375" style="120" customWidth="1"/>
    <col min="14013" max="14013" width="2.625" style="120" customWidth="1"/>
    <col min="14014" max="14014" width="6.875" style="120" customWidth="1"/>
    <col min="14015" max="14015" width="6.375" style="120" customWidth="1"/>
    <col min="14016" max="14016" width="7.125" style="120" customWidth="1"/>
    <col min="14017" max="14017" width="6.375" style="120" customWidth="1"/>
    <col min="14018" max="14018" width="6.75" style="120" customWidth="1"/>
    <col min="14019" max="14019" width="6.5" style="120" customWidth="1"/>
    <col min="14020" max="14020" width="11.75" style="120" customWidth="1"/>
    <col min="14021" max="14021" width="3.5" style="120" customWidth="1"/>
    <col min="14022" max="14022" width="8" style="120" customWidth="1"/>
    <col min="14023" max="14023" width="6.875" style="120" customWidth="1"/>
    <col min="14024" max="14024" width="5.5" style="120" customWidth="1"/>
    <col min="14025" max="14025" width="9" style="120" customWidth="1"/>
    <col min="14026" max="14026" width="4.75" style="120" customWidth="1"/>
    <col min="14027" max="14265" width="9" style="120"/>
    <col min="14266" max="14266" width="12.25" style="120" customWidth="1"/>
    <col min="14267" max="14267" width="5.75" style="120" customWidth="1"/>
    <col min="14268" max="14268" width="5.375" style="120" customWidth="1"/>
    <col min="14269" max="14269" width="2.625" style="120" customWidth="1"/>
    <col min="14270" max="14270" width="6.875" style="120" customWidth="1"/>
    <col min="14271" max="14271" width="6.375" style="120" customWidth="1"/>
    <col min="14272" max="14272" width="7.125" style="120" customWidth="1"/>
    <col min="14273" max="14273" width="6.375" style="120" customWidth="1"/>
    <col min="14274" max="14274" width="6.75" style="120" customWidth="1"/>
    <col min="14275" max="14275" width="6.5" style="120" customWidth="1"/>
    <col min="14276" max="14276" width="11.75" style="120" customWidth="1"/>
    <col min="14277" max="14277" width="3.5" style="120" customWidth="1"/>
    <col min="14278" max="14278" width="8" style="120" customWidth="1"/>
    <col min="14279" max="14279" width="6.875" style="120" customWidth="1"/>
    <col min="14280" max="14280" width="5.5" style="120" customWidth="1"/>
    <col min="14281" max="14281" width="9" style="120" customWidth="1"/>
    <col min="14282" max="14282" width="4.75" style="120" customWidth="1"/>
    <col min="14283" max="14521" width="9" style="120"/>
    <col min="14522" max="14522" width="12.25" style="120" customWidth="1"/>
    <col min="14523" max="14523" width="5.75" style="120" customWidth="1"/>
    <col min="14524" max="14524" width="5.375" style="120" customWidth="1"/>
    <col min="14525" max="14525" width="2.625" style="120" customWidth="1"/>
    <col min="14526" max="14526" width="6.875" style="120" customWidth="1"/>
    <col min="14527" max="14527" width="6.375" style="120" customWidth="1"/>
    <col min="14528" max="14528" width="7.125" style="120" customWidth="1"/>
    <col min="14529" max="14529" width="6.375" style="120" customWidth="1"/>
    <col min="14530" max="14530" width="6.75" style="120" customWidth="1"/>
    <col min="14531" max="14531" width="6.5" style="120" customWidth="1"/>
    <col min="14532" max="14532" width="11.75" style="120" customWidth="1"/>
    <col min="14533" max="14533" width="3.5" style="120" customWidth="1"/>
    <col min="14534" max="14534" width="8" style="120" customWidth="1"/>
    <col min="14535" max="14535" width="6.875" style="120" customWidth="1"/>
    <col min="14536" max="14536" width="5.5" style="120" customWidth="1"/>
    <col min="14537" max="14537" width="9" style="120" customWidth="1"/>
    <col min="14538" max="14538" width="4.75" style="120" customWidth="1"/>
    <col min="14539" max="14777" width="9" style="120"/>
    <col min="14778" max="14778" width="12.25" style="120" customWidth="1"/>
    <col min="14779" max="14779" width="5.75" style="120" customWidth="1"/>
    <col min="14780" max="14780" width="5.375" style="120" customWidth="1"/>
    <col min="14781" max="14781" width="2.625" style="120" customWidth="1"/>
    <col min="14782" max="14782" width="6.875" style="120" customWidth="1"/>
    <col min="14783" max="14783" width="6.375" style="120" customWidth="1"/>
    <col min="14784" max="14784" width="7.125" style="120" customWidth="1"/>
    <col min="14785" max="14785" width="6.375" style="120" customWidth="1"/>
    <col min="14786" max="14786" width="6.75" style="120" customWidth="1"/>
    <col min="14787" max="14787" width="6.5" style="120" customWidth="1"/>
    <col min="14788" max="14788" width="11.75" style="120" customWidth="1"/>
    <col min="14789" max="14789" width="3.5" style="120" customWidth="1"/>
    <col min="14790" max="14790" width="8" style="120" customWidth="1"/>
    <col min="14791" max="14791" width="6.875" style="120" customWidth="1"/>
    <col min="14792" max="14792" width="5.5" style="120" customWidth="1"/>
    <col min="14793" max="14793" width="9" style="120" customWidth="1"/>
    <col min="14794" max="14794" width="4.75" style="120" customWidth="1"/>
    <col min="14795" max="15033" width="9" style="120"/>
    <col min="15034" max="15034" width="12.25" style="120" customWidth="1"/>
    <col min="15035" max="15035" width="5.75" style="120" customWidth="1"/>
    <col min="15036" max="15036" width="5.375" style="120" customWidth="1"/>
    <col min="15037" max="15037" width="2.625" style="120" customWidth="1"/>
    <col min="15038" max="15038" width="6.875" style="120" customWidth="1"/>
    <col min="15039" max="15039" width="6.375" style="120" customWidth="1"/>
    <col min="15040" max="15040" width="7.125" style="120" customWidth="1"/>
    <col min="15041" max="15041" width="6.375" style="120" customWidth="1"/>
    <col min="15042" max="15042" width="6.75" style="120" customWidth="1"/>
    <col min="15043" max="15043" width="6.5" style="120" customWidth="1"/>
    <col min="15044" max="15044" width="11.75" style="120" customWidth="1"/>
    <col min="15045" max="15045" width="3.5" style="120" customWidth="1"/>
    <col min="15046" max="15046" width="8" style="120" customWidth="1"/>
    <col min="15047" max="15047" width="6.875" style="120" customWidth="1"/>
    <col min="15048" max="15048" width="5.5" style="120" customWidth="1"/>
    <col min="15049" max="15049" width="9" style="120" customWidth="1"/>
    <col min="15050" max="15050" width="4.75" style="120" customWidth="1"/>
    <col min="15051" max="15289" width="9" style="120"/>
    <col min="15290" max="15290" width="12.25" style="120" customWidth="1"/>
    <col min="15291" max="15291" width="5.75" style="120" customWidth="1"/>
    <col min="15292" max="15292" width="5.375" style="120" customWidth="1"/>
    <col min="15293" max="15293" width="2.625" style="120" customWidth="1"/>
    <col min="15294" max="15294" width="6.875" style="120" customWidth="1"/>
    <col min="15295" max="15295" width="6.375" style="120" customWidth="1"/>
    <col min="15296" max="15296" width="7.125" style="120" customWidth="1"/>
    <col min="15297" max="15297" width="6.375" style="120" customWidth="1"/>
    <col min="15298" max="15298" width="6.75" style="120" customWidth="1"/>
    <col min="15299" max="15299" width="6.5" style="120" customWidth="1"/>
    <col min="15300" max="15300" width="11.75" style="120" customWidth="1"/>
    <col min="15301" max="15301" width="3.5" style="120" customWidth="1"/>
    <col min="15302" max="15302" width="8" style="120" customWidth="1"/>
    <col min="15303" max="15303" width="6.875" style="120" customWidth="1"/>
    <col min="15304" max="15304" width="5.5" style="120" customWidth="1"/>
    <col min="15305" max="15305" width="9" style="120" customWidth="1"/>
    <col min="15306" max="15306" width="4.75" style="120" customWidth="1"/>
    <col min="15307" max="15545" width="9" style="120"/>
    <col min="15546" max="15546" width="12.25" style="120" customWidth="1"/>
    <col min="15547" max="15547" width="5.75" style="120" customWidth="1"/>
    <col min="15548" max="15548" width="5.375" style="120" customWidth="1"/>
    <col min="15549" max="15549" width="2.625" style="120" customWidth="1"/>
    <col min="15550" max="15550" width="6.875" style="120" customWidth="1"/>
    <col min="15551" max="15551" width="6.375" style="120" customWidth="1"/>
    <col min="15552" max="15552" width="7.125" style="120" customWidth="1"/>
    <col min="15553" max="15553" width="6.375" style="120" customWidth="1"/>
    <col min="15554" max="15554" width="6.75" style="120" customWidth="1"/>
    <col min="15555" max="15555" width="6.5" style="120" customWidth="1"/>
    <col min="15556" max="15556" width="11.75" style="120" customWidth="1"/>
    <col min="15557" max="15557" width="3.5" style="120" customWidth="1"/>
    <col min="15558" max="15558" width="8" style="120" customWidth="1"/>
    <col min="15559" max="15559" width="6.875" style="120" customWidth="1"/>
    <col min="15560" max="15560" width="5.5" style="120" customWidth="1"/>
    <col min="15561" max="15561" width="9" style="120" customWidth="1"/>
    <col min="15562" max="15562" width="4.75" style="120" customWidth="1"/>
    <col min="15563" max="15801" width="9" style="120"/>
    <col min="15802" max="15802" width="12.25" style="120" customWidth="1"/>
    <col min="15803" max="15803" width="5.75" style="120" customWidth="1"/>
    <col min="15804" max="15804" width="5.375" style="120" customWidth="1"/>
    <col min="15805" max="15805" width="2.625" style="120" customWidth="1"/>
    <col min="15806" max="15806" width="6.875" style="120" customWidth="1"/>
    <col min="15807" max="15807" width="6.375" style="120" customWidth="1"/>
    <col min="15808" max="15808" width="7.125" style="120" customWidth="1"/>
    <col min="15809" max="15809" width="6.375" style="120" customWidth="1"/>
    <col min="15810" max="15810" width="6.75" style="120" customWidth="1"/>
    <col min="15811" max="15811" width="6.5" style="120" customWidth="1"/>
    <col min="15812" max="15812" width="11.75" style="120" customWidth="1"/>
    <col min="15813" max="15813" width="3.5" style="120" customWidth="1"/>
    <col min="15814" max="15814" width="8" style="120" customWidth="1"/>
    <col min="15815" max="15815" width="6.875" style="120" customWidth="1"/>
    <col min="15816" max="15816" width="5.5" style="120" customWidth="1"/>
    <col min="15817" max="15817" width="9" style="120" customWidth="1"/>
    <col min="15818" max="15818" width="4.75" style="120" customWidth="1"/>
    <col min="15819" max="16057" width="9" style="120"/>
    <col min="16058" max="16058" width="12.25" style="120" customWidth="1"/>
    <col min="16059" max="16059" width="5.75" style="120" customWidth="1"/>
    <col min="16060" max="16060" width="5.375" style="120" customWidth="1"/>
    <col min="16061" max="16061" width="2.625" style="120" customWidth="1"/>
    <col min="16062" max="16062" width="6.875" style="120" customWidth="1"/>
    <col min="16063" max="16063" width="6.375" style="120" customWidth="1"/>
    <col min="16064" max="16064" width="7.125" style="120" customWidth="1"/>
    <col min="16065" max="16065" width="6.375" style="120" customWidth="1"/>
    <col min="16066" max="16066" width="6.75" style="120" customWidth="1"/>
    <col min="16067" max="16067" width="6.5" style="120" customWidth="1"/>
    <col min="16068" max="16068" width="11.75" style="120" customWidth="1"/>
    <col min="16069" max="16069" width="3.5" style="120" customWidth="1"/>
    <col min="16070" max="16070" width="8" style="120" customWidth="1"/>
    <col min="16071" max="16071" width="6.875" style="120" customWidth="1"/>
    <col min="16072" max="16072" width="5.5" style="120" customWidth="1"/>
    <col min="16073" max="16073" width="9" style="120" customWidth="1"/>
    <col min="16074" max="16074" width="4.75" style="120" customWidth="1"/>
    <col min="16075" max="16384" width="9" style="120"/>
  </cols>
  <sheetData>
    <row r="1" spans="1:19" s="117" customFormat="1" ht="45" customHeight="1" x14ac:dyDescent="0.3">
      <c r="A1" s="350" t="s">
        <v>27</v>
      </c>
      <c r="B1" s="350"/>
      <c r="C1" s="350"/>
      <c r="D1" s="350"/>
      <c r="E1" s="350"/>
      <c r="F1" s="350"/>
      <c r="G1" s="350"/>
      <c r="H1" s="350"/>
    </row>
    <row r="2" spans="1:19" s="117" customFormat="1" ht="18" customHeight="1" x14ac:dyDescent="0.3">
      <c r="A2" s="351" t="s">
        <v>111</v>
      </c>
      <c r="B2" s="351"/>
      <c r="C2" s="351"/>
      <c r="D2" s="351"/>
      <c r="E2" s="351"/>
      <c r="F2" s="351"/>
      <c r="G2" s="351"/>
      <c r="H2" s="351"/>
    </row>
    <row r="3" spans="1:19" s="119" customFormat="1" ht="15.75" customHeight="1" thickBot="1" x14ac:dyDescent="0.35">
      <c r="A3" s="118"/>
      <c r="B3" s="118"/>
      <c r="C3" s="118"/>
      <c r="D3" s="118"/>
      <c r="E3" s="118"/>
      <c r="F3" s="118"/>
      <c r="G3" s="118"/>
    </row>
    <row r="4" spans="1:19" ht="19.5" customHeight="1" x14ac:dyDescent="0.3">
      <c r="A4" s="352" t="s">
        <v>88</v>
      </c>
      <c r="B4" s="355" t="s">
        <v>98</v>
      </c>
      <c r="C4" s="356"/>
      <c r="D4" s="356"/>
      <c r="E4" s="356"/>
      <c r="F4" s="356"/>
      <c r="G4" s="356"/>
      <c r="H4" s="357"/>
    </row>
    <row r="5" spans="1:19" ht="19.5" customHeight="1" x14ac:dyDescent="0.3">
      <c r="A5" s="353"/>
      <c r="B5" s="358" t="s">
        <v>104</v>
      </c>
      <c r="C5" s="359"/>
      <c r="D5" s="359"/>
      <c r="E5" s="359"/>
      <c r="F5" s="359"/>
      <c r="G5" s="359"/>
      <c r="H5" s="360"/>
      <c r="J5" s="117"/>
      <c r="K5" s="117"/>
      <c r="L5" s="117"/>
    </row>
    <row r="6" spans="1:19" ht="19.5" customHeight="1" thickBot="1" x14ac:dyDescent="0.35">
      <c r="A6" s="354"/>
      <c r="B6" s="361" t="s">
        <v>97</v>
      </c>
      <c r="C6" s="362"/>
      <c r="D6" s="362"/>
      <c r="E6" s="362"/>
      <c r="F6" s="362"/>
      <c r="G6" s="362"/>
      <c r="H6" s="363"/>
    </row>
    <row r="7" spans="1:19" ht="38.25" customHeight="1" x14ac:dyDescent="0.3">
      <c r="A7" s="121" t="s">
        <v>79</v>
      </c>
      <c r="B7" s="122"/>
      <c r="C7" s="122"/>
      <c r="D7" s="122"/>
      <c r="E7" s="122"/>
      <c r="F7" s="122"/>
      <c r="G7" s="122"/>
      <c r="H7" s="122"/>
      <c r="R7" s="117"/>
      <c r="S7" s="117"/>
    </row>
    <row r="8" spans="1:19" ht="13.5" customHeight="1" x14ac:dyDescent="0.3">
      <c r="A8" s="123"/>
      <c r="B8" s="123"/>
      <c r="C8" s="124"/>
      <c r="D8" s="124"/>
      <c r="E8" s="124"/>
      <c r="F8" s="124"/>
      <c r="G8" s="124"/>
      <c r="H8" s="125" t="s">
        <v>85</v>
      </c>
    </row>
    <row r="9" spans="1:19" ht="19.5" customHeight="1" x14ac:dyDescent="0.3">
      <c r="A9" s="339" t="s">
        <v>59</v>
      </c>
      <c r="B9" s="341" t="s">
        <v>66</v>
      </c>
      <c r="C9" s="343" t="s">
        <v>60</v>
      </c>
      <c r="D9" s="344"/>
      <c r="E9" s="345"/>
      <c r="F9" s="343" t="s">
        <v>37</v>
      </c>
      <c r="G9" s="344"/>
      <c r="H9" s="346"/>
      <c r="R9" s="117"/>
      <c r="S9" s="117"/>
    </row>
    <row r="10" spans="1:19" ht="19.5" customHeight="1" x14ac:dyDescent="0.3">
      <c r="A10" s="340"/>
      <c r="B10" s="342"/>
      <c r="C10" s="126" t="s">
        <v>56</v>
      </c>
      <c r="D10" s="126" t="s">
        <v>26</v>
      </c>
      <c r="E10" s="126" t="s">
        <v>36</v>
      </c>
      <c r="F10" s="126" t="s">
        <v>56</v>
      </c>
      <c r="G10" s="126" t="s">
        <v>49</v>
      </c>
      <c r="H10" s="127" t="s">
        <v>36</v>
      </c>
    </row>
    <row r="11" spans="1:19" ht="19.5" customHeight="1" x14ac:dyDescent="0.3">
      <c r="A11" s="128" t="s">
        <v>67</v>
      </c>
      <c r="B11" s="266">
        <f>E11+H11</f>
        <v>2560</v>
      </c>
      <c r="C11" s="267">
        <v>174</v>
      </c>
      <c r="D11" s="267">
        <v>112</v>
      </c>
      <c r="E11" s="268">
        <f>SUM(C11:D11)</f>
        <v>286</v>
      </c>
      <c r="F11" s="267">
        <v>568</v>
      </c>
      <c r="G11" s="267">
        <v>1706</v>
      </c>
      <c r="H11" s="269">
        <f>SUM(F11:G11)</f>
        <v>2274</v>
      </c>
      <c r="R11" s="117"/>
      <c r="S11" s="117"/>
    </row>
    <row r="12" spans="1:19" ht="19.5" customHeight="1" x14ac:dyDescent="0.3">
      <c r="A12" s="128" t="s">
        <v>33</v>
      </c>
      <c r="B12" s="129">
        <f>E12+H12</f>
        <v>2097</v>
      </c>
      <c r="C12" s="130">
        <v>162</v>
      </c>
      <c r="D12" s="130">
        <v>102</v>
      </c>
      <c r="E12" s="131">
        <f t="shared" ref="E12:E22" si="0">SUM(C12:D12)</f>
        <v>264</v>
      </c>
      <c r="F12" s="130">
        <v>458</v>
      </c>
      <c r="G12" s="130">
        <v>1375</v>
      </c>
      <c r="H12" s="269">
        <f t="shared" ref="H12:H16" si="1">SUM(F12:G12)</f>
        <v>1833</v>
      </c>
    </row>
    <row r="13" spans="1:19" ht="19.5" customHeight="1" x14ac:dyDescent="0.3">
      <c r="A13" s="128" t="s">
        <v>48</v>
      </c>
      <c r="B13" s="129">
        <f>E13+H13</f>
        <v>2167</v>
      </c>
      <c r="C13" s="101">
        <v>165</v>
      </c>
      <c r="D13" s="101">
        <v>81</v>
      </c>
      <c r="E13" s="131">
        <f t="shared" si="0"/>
        <v>246</v>
      </c>
      <c r="F13" s="101">
        <v>480</v>
      </c>
      <c r="G13" s="101">
        <v>1441</v>
      </c>
      <c r="H13" s="269">
        <f t="shared" si="1"/>
        <v>1921</v>
      </c>
      <c r="R13" s="117"/>
      <c r="S13" s="117"/>
    </row>
    <row r="14" spans="1:19" ht="19.5" customHeight="1" x14ac:dyDescent="0.3">
      <c r="A14" s="128" t="s">
        <v>51</v>
      </c>
      <c r="B14" s="129">
        <f t="shared" ref="B14:B22" si="2">E14+H14</f>
        <v>3060</v>
      </c>
      <c r="C14" s="217">
        <v>192</v>
      </c>
      <c r="D14" s="103">
        <v>100</v>
      </c>
      <c r="E14" s="131">
        <f>SUM(C14:D14)</f>
        <v>292</v>
      </c>
      <c r="F14" s="101">
        <v>692</v>
      </c>
      <c r="G14" s="101">
        <v>2076</v>
      </c>
      <c r="H14" s="269">
        <f t="shared" si="1"/>
        <v>2768</v>
      </c>
    </row>
    <row r="15" spans="1:19" ht="19.5" customHeight="1" x14ac:dyDescent="0.3">
      <c r="A15" s="128" t="s">
        <v>41</v>
      </c>
      <c r="B15" s="129">
        <f t="shared" si="2"/>
        <v>2565</v>
      </c>
      <c r="C15" s="218">
        <v>171</v>
      </c>
      <c r="D15" s="219">
        <v>88</v>
      </c>
      <c r="E15" s="220">
        <f t="shared" si="0"/>
        <v>259</v>
      </c>
      <c r="F15" s="219">
        <v>576</v>
      </c>
      <c r="G15" s="219">
        <v>1730</v>
      </c>
      <c r="H15" s="269">
        <f t="shared" si="1"/>
        <v>2306</v>
      </c>
      <c r="R15" s="117"/>
      <c r="S15" s="117"/>
    </row>
    <row r="16" spans="1:19" ht="19.5" customHeight="1" x14ac:dyDescent="0.3">
      <c r="A16" s="128" t="s">
        <v>57</v>
      </c>
      <c r="B16" s="129">
        <f t="shared" si="2"/>
        <v>2307</v>
      </c>
      <c r="C16" s="215">
        <v>156</v>
      </c>
      <c r="D16" s="216">
        <v>101</v>
      </c>
      <c r="E16" s="131">
        <f t="shared" si="0"/>
        <v>257</v>
      </c>
      <c r="F16" s="216">
        <v>513</v>
      </c>
      <c r="G16" s="216">
        <v>1537</v>
      </c>
      <c r="H16" s="269">
        <f t="shared" si="1"/>
        <v>2050</v>
      </c>
    </row>
    <row r="17" spans="1:19" ht="19.5" customHeight="1" x14ac:dyDescent="0.3">
      <c r="A17" s="128" t="s">
        <v>45</v>
      </c>
      <c r="B17" s="129">
        <f t="shared" si="2"/>
        <v>3320</v>
      </c>
      <c r="C17" s="221">
        <v>214</v>
      </c>
      <c r="D17" s="221">
        <v>132</v>
      </c>
      <c r="E17" s="131">
        <f t="shared" si="0"/>
        <v>346</v>
      </c>
      <c r="F17" s="221">
        <v>744</v>
      </c>
      <c r="G17" s="221">
        <v>2230</v>
      </c>
      <c r="H17" s="187">
        <f t="shared" ref="H17:H22" si="3">SUM(F17:G17)</f>
        <v>2974</v>
      </c>
      <c r="R17" s="117"/>
      <c r="S17" s="117"/>
    </row>
    <row r="18" spans="1:19" ht="19.5" customHeight="1" x14ac:dyDescent="0.3">
      <c r="A18" s="128" t="s">
        <v>52</v>
      </c>
      <c r="B18" s="129">
        <f t="shared" si="2"/>
        <v>1840</v>
      </c>
      <c r="C18" s="215">
        <v>249</v>
      </c>
      <c r="D18" s="216">
        <v>160</v>
      </c>
      <c r="E18" s="131">
        <f t="shared" si="0"/>
        <v>409</v>
      </c>
      <c r="F18" s="216">
        <v>430</v>
      </c>
      <c r="G18" s="216">
        <v>1001</v>
      </c>
      <c r="H18" s="187">
        <f t="shared" si="3"/>
        <v>1431</v>
      </c>
    </row>
    <row r="19" spans="1:19" ht="19.5" customHeight="1" x14ac:dyDescent="0.3">
      <c r="A19" s="128" t="s">
        <v>34</v>
      </c>
      <c r="B19" s="129">
        <f t="shared" si="2"/>
        <v>2206</v>
      </c>
      <c r="C19" s="225">
        <v>174</v>
      </c>
      <c r="D19" s="225">
        <v>110</v>
      </c>
      <c r="E19" s="220">
        <f t="shared" si="0"/>
        <v>284</v>
      </c>
      <c r="F19" s="225">
        <v>480</v>
      </c>
      <c r="G19" s="225">
        <v>1442</v>
      </c>
      <c r="H19" s="187">
        <f t="shared" si="3"/>
        <v>1922</v>
      </c>
      <c r="R19" s="117"/>
      <c r="S19" s="117"/>
    </row>
    <row r="20" spans="1:19" ht="19.5" customHeight="1" x14ac:dyDescent="0.3">
      <c r="A20" s="128" t="s">
        <v>53</v>
      </c>
      <c r="B20" s="129">
        <f>E20+H20</f>
        <v>2820</v>
      </c>
      <c r="C20" s="225">
        <v>186</v>
      </c>
      <c r="D20" s="225">
        <v>105</v>
      </c>
      <c r="E20" s="220">
        <f t="shared" si="0"/>
        <v>291</v>
      </c>
      <c r="F20" s="225">
        <v>760</v>
      </c>
      <c r="G20" s="225">
        <v>1769</v>
      </c>
      <c r="H20" s="187">
        <f t="shared" si="3"/>
        <v>2529</v>
      </c>
    </row>
    <row r="21" spans="1:19" ht="19.5" customHeight="1" x14ac:dyDescent="0.3">
      <c r="A21" s="128" t="s">
        <v>47</v>
      </c>
      <c r="B21" s="129">
        <f t="shared" si="2"/>
        <v>2551</v>
      </c>
      <c r="C21" s="224">
        <v>172</v>
      </c>
      <c r="D21" s="224">
        <v>114</v>
      </c>
      <c r="E21" s="220">
        <f t="shared" si="0"/>
        <v>286</v>
      </c>
      <c r="F21" s="229">
        <v>566</v>
      </c>
      <c r="G21" s="229">
        <v>1699</v>
      </c>
      <c r="H21" s="187">
        <f t="shared" si="3"/>
        <v>2265</v>
      </c>
      <c r="R21" s="117"/>
      <c r="S21" s="117"/>
    </row>
    <row r="22" spans="1:19" s="134" customFormat="1" ht="19.5" customHeight="1" x14ac:dyDescent="0.3">
      <c r="A22" s="128" t="s">
        <v>35</v>
      </c>
      <c r="B22" s="129">
        <f t="shared" si="2"/>
        <v>2366</v>
      </c>
      <c r="C22" s="132">
        <v>163</v>
      </c>
      <c r="D22" s="133">
        <v>103</v>
      </c>
      <c r="E22" s="131">
        <f t="shared" si="0"/>
        <v>266</v>
      </c>
      <c r="F22" s="133">
        <v>735</v>
      </c>
      <c r="G22" s="133">
        <v>1365</v>
      </c>
      <c r="H22" s="187">
        <f t="shared" si="3"/>
        <v>2100</v>
      </c>
      <c r="J22" s="120"/>
      <c r="K22" s="120"/>
      <c r="L22" s="120"/>
      <c r="M22" s="120"/>
      <c r="N22" s="120"/>
      <c r="O22" s="120"/>
      <c r="P22" s="120"/>
      <c r="Q22" s="120"/>
      <c r="R22" s="120"/>
      <c r="S22" s="120"/>
    </row>
    <row r="23" spans="1:19" s="134" customFormat="1" ht="19.5" customHeight="1" x14ac:dyDescent="0.3">
      <c r="A23" s="248" t="s">
        <v>108</v>
      </c>
      <c r="B23" s="262">
        <f>SUM(B11:B22)</f>
        <v>29859</v>
      </c>
      <c r="C23" s="262">
        <f t="shared" ref="C23:H23" si="4">SUM(C11:C22)</f>
        <v>2178</v>
      </c>
      <c r="D23" s="262">
        <f t="shared" si="4"/>
        <v>1308</v>
      </c>
      <c r="E23" s="262">
        <f>SUM(E11:E22)</f>
        <v>3486</v>
      </c>
      <c r="F23" s="262">
        <f t="shared" si="4"/>
        <v>7002</v>
      </c>
      <c r="G23" s="262">
        <f t="shared" si="4"/>
        <v>19371</v>
      </c>
      <c r="H23" s="262">
        <f t="shared" si="4"/>
        <v>26373</v>
      </c>
      <c r="J23" s="120"/>
      <c r="K23" s="120"/>
      <c r="L23" s="120"/>
      <c r="M23" s="120"/>
      <c r="N23" s="120"/>
      <c r="O23" s="120"/>
      <c r="P23" s="120"/>
      <c r="Q23" s="120"/>
      <c r="R23" s="120"/>
      <c r="S23" s="120"/>
    </row>
    <row r="24" spans="1:19" s="134" customFormat="1" ht="19.5" customHeight="1" x14ac:dyDescent="0.3">
      <c r="A24" s="135" t="s">
        <v>103</v>
      </c>
      <c r="B24" s="136">
        <v>37180</v>
      </c>
      <c r="C24" s="136">
        <v>4730</v>
      </c>
      <c r="D24" s="136">
        <v>2885</v>
      </c>
      <c r="E24" s="136">
        <v>7615</v>
      </c>
      <c r="F24" s="136">
        <v>12694</v>
      </c>
      <c r="G24" s="136">
        <v>16871</v>
      </c>
      <c r="H24" s="136">
        <v>29565</v>
      </c>
      <c r="J24" s="120"/>
      <c r="K24" s="120"/>
      <c r="L24" s="120"/>
      <c r="M24" s="120"/>
      <c r="N24" s="120"/>
      <c r="O24" s="120"/>
      <c r="P24" s="120"/>
      <c r="Q24" s="120"/>
      <c r="R24" s="120"/>
      <c r="S24" s="120"/>
    </row>
    <row r="25" spans="1:19" ht="19.5" customHeight="1" x14ac:dyDescent="0.3">
      <c r="A25" s="137" t="s">
        <v>43</v>
      </c>
      <c r="B25" s="347"/>
      <c r="C25" s="348"/>
      <c r="D25" s="348"/>
      <c r="E25" s="348"/>
      <c r="F25" s="348"/>
      <c r="G25" s="348"/>
      <c r="H25" s="349"/>
      <c r="R25" s="117"/>
      <c r="S25" s="117"/>
    </row>
    <row r="26" spans="1:19" x14ac:dyDescent="0.3">
      <c r="J26" s="139"/>
      <c r="K26" s="139"/>
      <c r="L26" s="139"/>
      <c r="M26" s="139"/>
      <c r="N26" s="139"/>
      <c r="O26" s="139"/>
      <c r="P26" s="139"/>
    </row>
    <row r="27" spans="1:19" x14ac:dyDescent="0.3">
      <c r="F27" s="120"/>
    </row>
    <row r="28" spans="1:19" x14ac:dyDescent="0.3">
      <c r="J28" s="139"/>
      <c r="K28" s="139"/>
      <c r="L28" s="139"/>
      <c r="M28" s="139"/>
      <c r="N28" s="139"/>
      <c r="O28" s="139"/>
      <c r="P28" s="139"/>
    </row>
    <row r="29" spans="1:19" x14ac:dyDescent="0.3">
      <c r="B29" s="139"/>
      <c r="C29" s="139"/>
      <c r="D29" s="139"/>
      <c r="E29" s="139"/>
      <c r="F29" s="139"/>
      <c r="G29" s="139"/>
      <c r="H29" s="139"/>
    </row>
  </sheetData>
  <mergeCells count="11">
    <mergeCell ref="A1:H1"/>
    <mergeCell ref="A2:H2"/>
    <mergeCell ref="A4:A6"/>
    <mergeCell ref="B4:H4"/>
    <mergeCell ref="B5:H5"/>
    <mergeCell ref="B6:H6"/>
    <mergeCell ref="A9:A10"/>
    <mergeCell ref="B9:B10"/>
    <mergeCell ref="C9:E9"/>
    <mergeCell ref="F9:H9"/>
    <mergeCell ref="B25:H25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4"/>
  </cols>
  <sheetData>
    <row r="1" spans="1:9" ht="37.5" x14ac:dyDescent="0.3">
      <c r="A1" s="372" t="s">
        <v>72</v>
      </c>
      <c r="B1" s="372"/>
      <c r="C1" s="372"/>
      <c r="D1" s="372"/>
      <c r="E1" s="372"/>
      <c r="F1" s="372"/>
      <c r="G1" s="372"/>
      <c r="H1" s="372"/>
    </row>
    <row r="2" spans="1:9" ht="20.25" x14ac:dyDescent="0.3">
      <c r="A2" s="373" t="s">
        <v>111</v>
      </c>
      <c r="B2" s="373"/>
      <c r="C2" s="373"/>
      <c r="D2" s="373"/>
      <c r="E2" s="373"/>
      <c r="F2" s="373"/>
      <c r="G2" s="373"/>
      <c r="H2" s="373"/>
    </row>
    <row r="3" spans="1:9" ht="21" thickBot="1" x14ac:dyDescent="0.35">
      <c r="A3" s="155"/>
      <c r="B3" s="155"/>
      <c r="C3" s="155"/>
      <c r="D3" s="155"/>
      <c r="E3" s="155"/>
      <c r="F3" s="155"/>
      <c r="G3" s="155"/>
      <c r="H3" s="155"/>
    </row>
    <row r="4" spans="1:9" x14ac:dyDescent="0.3">
      <c r="A4" s="374" t="s">
        <v>88</v>
      </c>
      <c r="B4" s="377" t="s">
        <v>75</v>
      </c>
      <c r="C4" s="378"/>
      <c r="D4" s="378"/>
      <c r="E4" s="378"/>
      <c r="F4" s="378"/>
      <c r="G4" s="378"/>
      <c r="H4" s="379"/>
    </row>
    <row r="5" spans="1:9" x14ac:dyDescent="0.3">
      <c r="A5" s="375"/>
      <c r="B5" s="380" t="s">
        <v>29</v>
      </c>
      <c r="C5" s="381"/>
      <c r="D5" s="381"/>
      <c r="E5" s="381"/>
      <c r="F5" s="381"/>
      <c r="G5" s="381"/>
      <c r="H5" s="382"/>
    </row>
    <row r="6" spans="1:9" ht="17.25" thickBot="1" x14ac:dyDescent="0.35">
      <c r="A6" s="376"/>
      <c r="B6" s="383" t="s">
        <v>101</v>
      </c>
      <c r="C6" s="384"/>
      <c r="D6" s="384"/>
      <c r="E6" s="384"/>
      <c r="F6" s="384"/>
      <c r="G6" s="384"/>
      <c r="H6" s="385"/>
    </row>
    <row r="7" spans="1:9" ht="27" thickBot="1" x14ac:dyDescent="0.35">
      <c r="A7" s="156" t="s">
        <v>79</v>
      </c>
      <c r="B7" s="156"/>
      <c r="C7" s="156"/>
      <c r="D7" s="157"/>
      <c r="E7" s="158"/>
      <c r="F7" s="157"/>
      <c r="G7" s="157"/>
    </row>
    <row r="8" spans="1:9" x14ac:dyDescent="0.3">
      <c r="A8" s="364" t="s">
        <v>59</v>
      </c>
      <c r="B8" s="366" t="s">
        <v>44</v>
      </c>
      <c r="C8" s="368" t="s">
        <v>8</v>
      </c>
      <c r="D8" s="369"/>
      <c r="E8" s="368" t="s">
        <v>1</v>
      </c>
      <c r="F8" s="369"/>
      <c r="G8" s="370" t="s">
        <v>43</v>
      </c>
    </row>
    <row r="9" spans="1:9" x14ac:dyDescent="0.3">
      <c r="A9" s="365"/>
      <c r="B9" s="367"/>
      <c r="C9" s="159" t="s">
        <v>56</v>
      </c>
      <c r="D9" s="159" t="s">
        <v>36</v>
      </c>
      <c r="E9" s="159" t="s">
        <v>58</v>
      </c>
      <c r="F9" s="159" t="s">
        <v>36</v>
      </c>
      <c r="G9" s="371"/>
      <c r="I9" s="160"/>
    </row>
    <row r="10" spans="1:9" x14ac:dyDescent="0.3">
      <c r="A10" s="161" t="s">
        <v>67</v>
      </c>
      <c r="B10" s="162">
        <f t="shared" ref="B10:B20" si="0">D10+F10</f>
        <v>1203</v>
      </c>
      <c r="C10" s="233">
        <v>494</v>
      </c>
      <c r="D10" s="163">
        <f>C10</f>
        <v>494</v>
      </c>
      <c r="E10" s="233">
        <v>709</v>
      </c>
      <c r="F10" s="163">
        <f t="shared" ref="F10:F21" si="1">E10</f>
        <v>709</v>
      </c>
      <c r="G10" s="164"/>
      <c r="I10" s="160"/>
    </row>
    <row r="11" spans="1:9" x14ac:dyDescent="0.3">
      <c r="A11" s="161" t="s">
        <v>33</v>
      </c>
      <c r="B11" s="162">
        <f t="shared" si="0"/>
        <v>1065</v>
      </c>
      <c r="C11" s="165">
        <v>443</v>
      </c>
      <c r="D11" s="163">
        <f t="shared" ref="D11:D21" si="2">C11</f>
        <v>443</v>
      </c>
      <c r="E11" s="165">
        <v>622</v>
      </c>
      <c r="F11" s="163">
        <f t="shared" si="1"/>
        <v>622</v>
      </c>
      <c r="G11" s="164"/>
      <c r="I11" s="160"/>
    </row>
    <row r="12" spans="1:9" x14ac:dyDescent="0.3">
      <c r="A12" s="161" t="s">
        <v>48</v>
      </c>
      <c r="B12" s="188">
        <f>D12+F12</f>
        <v>1225</v>
      </c>
      <c r="C12" s="189">
        <v>500</v>
      </c>
      <c r="D12" s="190">
        <f>C12</f>
        <v>500</v>
      </c>
      <c r="E12" s="189">
        <v>725</v>
      </c>
      <c r="F12" s="190">
        <f>E12</f>
        <v>725</v>
      </c>
      <c r="G12" s="164"/>
      <c r="I12" s="160"/>
    </row>
    <row r="13" spans="1:9" x14ac:dyDescent="0.3">
      <c r="A13" s="161" t="s">
        <v>51</v>
      </c>
      <c r="B13" s="188">
        <f>D13+F13</f>
        <v>1419</v>
      </c>
      <c r="C13" s="189">
        <v>531</v>
      </c>
      <c r="D13" s="190">
        <f>C13</f>
        <v>531</v>
      </c>
      <c r="E13" s="196">
        <v>888</v>
      </c>
      <c r="F13" s="190">
        <f>E13</f>
        <v>888</v>
      </c>
      <c r="G13" s="164"/>
      <c r="I13" s="160"/>
    </row>
    <row r="14" spans="1:9" x14ac:dyDescent="0.3">
      <c r="A14" s="161" t="s">
        <v>41</v>
      </c>
      <c r="B14" s="197">
        <f t="shared" ref="B14" si="3">D14+F14</f>
        <v>1124</v>
      </c>
      <c r="C14" s="198">
        <v>490</v>
      </c>
      <c r="D14" s="199">
        <f t="shared" ref="D14" si="4">C14</f>
        <v>490</v>
      </c>
      <c r="E14" s="200">
        <v>634</v>
      </c>
      <c r="F14" s="199">
        <f t="shared" ref="F14" si="5">E14</f>
        <v>634</v>
      </c>
      <c r="G14" s="164"/>
      <c r="I14" s="160"/>
    </row>
    <row r="15" spans="1:9" x14ac:dyDescent="0.3">
      <c r="A15" s="161" t="s">
        <v>57</v>
      </c>
      <c r="B15" s="162">
        <f t="shared" si="0"/>
        <v>1562</v>
      </c>
      <c r="C15" s="213">
        <v>604</v>
      </c>
      <c r="D15" s="163">
        <f t="shared" si="2"/>
        <v>604</v>
      </c>
      <c r="E15" s="214">
        <v>958</v>
      </c>
      <c r="F15" s="163">
        <f t="shared" si="1"/>
        <v>958</v>
      </c>
      <c r="G15" s="164"/>
      <c r="I15" s="160"/>
    </row>
    <row r="16" spans="1:9" x14ac:dyDescent="0.3">
      <c r="A16" s="161" t="s">
        <v>45</v>
      </c>
      <c r="B16" s="222">
        <f t="shared" si="0"/>
        <v>1705</v>
      </c>
      <c r="C16" s="213">
        <v>727</v>
      </c>
      <c r="D16" s="163">
        <f t="shared" si="2"/>
        <v>727</v>
      </c>
      <c r="E16" s="166">
        <v>978</v>
      </c>
      <c r="F16" s="163">
        <f t="shared" si="1"/>
        <v>978</v>
      </c>
      <c r="G16" s="164"/>
      <c r="I16" s="160"/>
    </row>
    <row r="17" spans="1:9" x14ac:dyDescent="0.3">
      <c r="A17" s="161" t="s">
        <v>52</v>
      </c>
      <c r="B17" s="162">
        <f t="shared" si="0"/>
        <v>1628</v>
      </c>
      <c r="C17" s="165">
        <v>706</v>
      </c>
      <c r="D17" s="163">
        <f t="shared" si="2"/>
        <v>706</v>
      </c>
      <c r="E17" s="166">
        <v>922</v>
      </c>
      <c r="F17" s="163">
        <f t="shared" si="1"/>
        <v>922</v>
      </c>
      <c r="G17" s="164"/>
      <c r="I17" s="160"/>
    </row>
    <row r="18" spans="1:9" x14ac:dyDescent="0.3">
      <c r="A18" s="161" t="s">
        <v>34</v>
      </c>
      <c r="B18" s="162">
        <f t="shared" si="0"/>
        <v>1247</v>
      </c>
      <c r="C18" s="165">
        <v>501</v>
      </c>
      <c r="D18" s="163">
        <f t="shared" si="2"/>
        <v>501</v>
      </c>
      <c r="E18" s="166">
        <v>746</v>
      </c>
      <c r="F18" s="163">
        <f t="shared" si="1"/>
        <v>746</v>
      </c>
      <c r="G18" s="164"/>
      <c r="I18" s="160"/>
    </row>
    <row r="19" spans="1:9" x14ac:dyDescent="0.3">
      <c r="A19" s="161" t="s">
        <v>53</v>
      </c>
      <c r="B19" s="162">
        <f t="shared" si="0"/>
        <v>1288</v>
      </c>
      <c r="C19" s="165">
        <v>504</v>
      </c>
      <c r="D19" s="163">
        <f t="shared" si="2"/>
        <v>504</v>
      </c>
      <c r="E19" s="166">
        <v>784</v>
      </c>
      <c r="F19" s="163">
        <f t="shared" si="1"/>
        <v>784</v>
      </c>
      <c r="G19" s="164"/>
      <c r="I19" s="160"/>
    </row>
    <row r="20" spans="1:9" x14ac:dyDescent="0.3">
      <c r="A20" s="161" t="s">
        <v>47</v>
      </c>
      <c r="B20" s="162">
        <f t="shared" si="0"/>
        <v>1115</v>
      </c>
      <c r="C20" s="165">
        <v>464</v>
      </c>
      <c r="D20" s="163">
        <f t="shared" si="2"/>
        <v>464</v>
      </c>
      <c r="E20" s="166">
        <v>651</v>
      </c>
      <c r="F20" s="163">
        <f t="shared" si="1"/>
        <v>651</v>
      </c>
      <c r="G20" s="164"/>
      <c r="I20" s="160"/>
    </row>
    <row r="21" spans="1:9" x14ac:dyDescent="0.3">
      <c r="A21" s="161" t="s">
        <v>35</v>
      </c>
      <c r="B21" s="162">
        <f t="shared" ref="B21" si="6">D21+F21</f>
        <v>1210</v>
      </c>
      <c r="C21" s="165">
        <v>458</v>
      </c>
      <c r="D21" s="163">
        <f t="shared" si="2"/>
        <v>458</v>
      </c>
      <c r="E21" s="166">
        <v>752</v>
      </c>
      <c r="F21" s="163">
        <f t="shared" si="1"/>
        <v>752</v>
      </c>
      <c r="G21" s="164"/>
      <c r="I21" s="160"/>
    </row>
    <row r="22" spans="1:9" x14ac:dyDescent="0.3">
      <c r="A22" s="249" t="s">
        <v>109</v>
      </c>
      <c r="B22" s="283">
        <f>SUM(B10:B21)</f>
        <v>15791</v>
      </c>
      <c r="C22" s="283">
        <f t="shared" ref="C22:G22" si="7">SUM(C10:C21)</f>
        <v>6422</v>
      </c>
      <c r="D22" s="283">
        <f t="shared" si="7"/>
        <v>6422</v>
      </c>
      <c r="E22" s="283">
        <f t="shared" si="7"/>
        <v>9369</v>
      </c>
      <c r="F22" s="283">
        <f t="shared" si="7"/>
        <v>9369</v>
      </c>
      <c r="G22" s="284">
        <f t="shared" si="7"/>
        <v>0</v>
      </c>
      <c r="I22" s="160"/>
    </row>
    <row r="23" spans="1:9" ht="17.25" thickBot="1" x14ac:dyDescent="0.35">
      <c r="A23" s="250" t="s">
        <v>102</v>
      </c>
      <c r="B23" s="251">
        <v>14912</v>
      </c>
      <c r="C23" s="251">
        <v>6254</v>
      </c>
      <c r="D23" s="251">
        <v>6254</v>
      </c>
      <c r="E23" s="251">
        <v>8658</v>
      </c>
      <c r="F23" s="251">
        <v>8658</v>
      </c>
      <c r="G23" s="252"/>
      <c r="I23" s="160"/>
    </row>
    <row r="24" spans="1:9" x14ac:dyDescent="0.3">
      <c r="I24" s="160"/>
    </row>
    <row r="25" spans="1:9" x14ac:dyDescent="0.3">
      <c r="I25" s="160"/>
    </row>
    <row r="26" spans="1:9" x14ac:dyDescent="0.3">
      <c r="I26" s="160"/>
    </row>
    <row r="27" spans="1:9" x14ac:dyDescent="0.3">
      <c r="I27" s="160"/>
    </row>
    <row r="28" spans="1:9" x14ac:dyDescent="0.3">
      <c r="I28" s="160"/>
    </row>
  </sheetData>
  <mergeCells count="11">
    <mergeCell ref="A1:H1"/>
    <mergeCell ref="A2:H2"/>
    <mergeCell ref="A4:A6"/>
    <mergeCell ref="B4:H4"/>
    <mergeCell ref="B5:H5"/>
    <mergeCell ref="B6:H6"/>
    <mergeCell ref="A8:A9"/>
    <mergeCell ref="B8:B9"/>
    <mergeCell ref="C8:D8"/>
    <mergeCell ref="E8:F8"/>
    <mergeCell ref="G8:G9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31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4"/>
  </cols>
  <sheetData>
    <row r="1" spans="1:8" ht="37.5" x14ac:dyDescent="0.3">
      <c r="A1" s="372" t="s">
        <v>71</v>
      </c>
      <c r="B1" s="372"/>
      <c r="C1" s="372"/>
      <c r="D1" s="372"/>
      <c r="E1" s="372"/>
      <c r="F1" s="372"/>
      <c r="G1" s="372"/>
      <c r="H1" s="372"/>
    </row>
    <row r="2" spans="1:8" ht="20.25" x14ac:dyDescent="0.3">
      <c r="A2" s="373" t="s">
        <v>111</v>
      </c>
      <c r="B2" s="373"/>
      <c r="C2" s="373"/>
      <c r="D2" s="373"/>
      <c r="E2" s="373"/>
      <c r="F2" s="373"/>
      <c r="G2" s="373"/>
      <c r="H2" s="373"/>
    </row>
    <row r="3" spans="1:8" ht="21" thickBot="1" x14ac:dyDescent="0.35">
      <c r="A3" s="155"/>
      <c r="B3" s="155"/>
      <c r="C3" s="155"/>
      <c r="D3" s="155"/>
      <c r="E3" s="155"/>
      <c r="F3" s="155"/>
      <c r="G3" s="155"/>
      <c r="H3" s="167"/>
    </row>
    <row r="4" spans="1:8" ht="16.5" customHeight="1" x14ac:dyDescent="0.3">
      <c r="A4" s="399" t="s">
        <v>88</v>
      </c>
      <c r="B4" s="402" t="s">
        <v>95</v>
      </c>
      <c r="C4" s="403"/>
      <c r="D4" s="403"/>
      <c r="E4" s="403"/>
      <c r="F4" s="403"/>
      <c r="G4" s="403"/>
      <c r="H4" s="404"/>
    </row>
    <row r="5" spans="1:8" x14ac:dyDescent="0.3">
      <c r="A5" s="400"/>
      <c r="B5" s="405" t="s">
        <v>92</v>
      </c>
      <c r="C5" s="406"/>
      <c r="D5" s="406"/>
      <c r="E5" s="406"/>
      <c r="F5" s="406"/>
      <c r="G5" s="406"/>
      <c r="H5" s="407"/>
    </row>
    <row r="6" spans="1:8" x14ac:dyDescent="0.3">
      <c r="A6" s="401"/>
      <c r="B6" s="408" t="s">
        <v>100</v>
      </c>
      <c r="C6" s="409"/>
      <c r="D6" s="409"/>
      <c r="E6" s="409"/>
      <c r="F6" s="409"/>
      <c r="G6" s="409"/>
      <c r="H6" s="410"/>
    </row>
    <row r="7" spans="1:8" ht="16.5" customHeight="1" x14ac:dyDescent="0.3">
      <c r="A7" s="389" t="s">
        <v>99</v>
      </c>
      <c r="B7" s="389"/>
      <c r="C7" s="389"/>
      <c r="D7" s="389"/>
      <c r="E7" s="389"/>
      <c r="F7" s="389"/>
      <c r="G7" s="389"/>
      <c r="H7" s="389"/>
    </row>
    <row r="8" spans="1:8" ht="17.25" customHeight="1" thickBot="1" x14ac:dyDescent="0.35">
      <c r="A8" s="390"/>
      <c r="B8" s="390"/>
      <c r="C8" s="390"/>
      <c r="D8" s="390"/>
      <c r="E8" s="390"/>
      <c r="F8" s="390"/>
      <c r="G8" s="390"/>
      <c r="H8" s="390"/>
    </row>
    <row r="9" spans="1:8" x14ac:dyDescent="0.3">
      <c r="A9" s="168" t="s">
        <v>59</v>
      </c>
      <c r="B9" s="169" t="s">
        <v>16</v>
      </c>
      <c r="C9" s="169" t="s">
        <v>14</v>
      </c>
      <c r="D9" s="169" t="s">
        <v>43</v>
      </c>
      <c r="E9" s="169" t="s">
        <v>59</v>
      </c>
      <c r="F9" s="169" t="s">
        <v>16</v>
      </c>
      <c r="G9" s="169" t="s">
        <v>14</v>
      </c>
      <c r="H9" s="170" t="s">
        <v>43</v>
      </c>
    </row>
    <row r="10" spans="1:8" x14ac:dyDescent="0.3">
      <c r="A10" s="171" t="s">
        <v>67</v>
      </c>
      <c r="B10" s="212">
        <v>260</v>
      </c>
      <c r="C10" s="212">
        <v>808</v>
      </c>
      <c r="D10" s="172"/>
      <c r="E10" s="173" t="s">
        <v>45</v>
      </c>
      <c r="F10" s="172">
        <v>272</v>
      </c>
      <c r="G10" s="172">
        <v>804</v>
      </c>
      <c r="H10" s="174"/>
    </row>
    <row r="11" spans="1:8" x14ac:dyDescent="0.3">
      <c r="A11" s="171" t="s">
        <v>33</v>
      </c>
      <c r="B11" s="191">
        <v>288</v>
      </c>
      <c r="C11" s="172">
        <v>727</v>
      </c>
      <c r="D11" s="172"/>
      <c r="E11" s="173" t="s">
        <v>52</v>
      </c>
      <c r="F11" s="172">
        <v>334</v>
      </c>
      <c r="G11" s="172">
        <v>924</v>
      </c>
      <c r="H11" s="174"/>
    </row>
    <row r="12" spans="1:8" x14ac:dyDescent="0.3">
      <c r="A12" s="171" t="s">
        <v>48</v>
      </c>
      <c r="B12" s="191">
        <v>191</v>
      </c>
      <c r="C12" s="191">
        <v>620</v>
      </c>
      <c r="D12" s="172"/>
      <c r="E12" s="173" t="s">
        <v>34</v>
      </c>
      <c r="F12" s="172">
        <v>228</v>
      </c>
      <c r="G12" s="172">
        <v>713</v>
      </c>
      <c r="H12" s="174"/>
    </row>
    <row r="13" spans="1:8" x14ac:dyDescent="0.3">
      <c r="A13" s="171" t="s">
        <v>51</v>
      </c>
      <c r="B13" s="194">
        <v>205</v>
      </c>
      <c r="C13" s="195">
        <v>630</v>
      </c>
      <c r="D13" s="172"/>
      <c r="E13" s="173" t="s">
        <v>53</v>
      </c>
      <c r="F13" s="172">
        <v>246</v>
      </c>
      <c r="G13" s="172">
        <v>758</v>
      </c>
      <c r="H13" s="174"/>
    </row>
    <row r="14" spans="1:8" x14ac:dyDescent="0.3">
      <c r="A14" s="171" t="s">
        <v>41</v>
      </c>
      <c r="B14" s="175">
        <v>296</v>
      </c>
      <c r="C14" s="176">
        <v>823</v>
      </c>
      <c r="D14" s="172"/>
      <c r="E14" s="173" t="s">
        <v>47</v>
      </c>
      <c r="F14" s="172">
        <v>228</v>
      </c>
      <c r="G14" s="172">
        <v>826</v>
      </c>
      <c r="H14" s="174"/>
    </row>
    <row r="15" spans="1:8" x14ac:dyDescent="0.3">
      <c r="A15" s="171" t="s">
        <v>57</v>
      </c>
      <c r="B15" s="212">
        <v>278</v>
      </c>
      <c r="C15" s="212">
        <v>733</v>
      </c>
      <c r="D15" s="172"/>
      <c r="E15" s="173" t="s">
        <v>35</v>
      </c>
      <c r="F15" s="172">
        <v>204</v>
      </c>
      <c r="G15" s="172">
        <v>600</v>
      </c>
      <c r="H15" s="177"/>
    </row>
    <row r="16" spans="1:8" x14ac:dyDescent="0.3">
      <c r="A16" s="391" t="s">
        <v>109</v>
      </c>
      <c r="B16" s="392"/>
      <c r="C16" s="392"/>
      <c r="D16" s="392"/>
      <c r="E16" s="392"/>
      <c r="F16" s="178">
        <f>B10+B11+B12+B13+B14+B15+F10+F11+F12+F13+F14+F15</f>
        <v>3030</v>
      </c>
      <c r="G16" s="178">
        <f>C10+C11+C12+C13+C14+C15+G10+G11+G12+G13+G14+G15</f>
        <v>8966</v>
      </c>
      <c r="H16" s="179"/>
    </row>
    <row r="17" spans="1:8" ht="17.25" thickBot="1" x14ac:dyDescent="0.35">
      <c r="A17" s="394" t="s">
        <v>102</v>
      </c>
      <c r="B17" s="395"/>
      <c r="C17" s="395"/>
      <c r="D17" s="395"/>
      <c r="E17" s="396"/>
      <c r="F17" s="263">
        <v>7312</v>
      </c>
      <c r="G17" s="263">
        <v>8068</v>
      </c>
      <c r="H17" s="264"/>
    </row>
    <row r="18" spans="1:8" x14ac:dyDescent="0.3">
      <c r="A18" s="180"/>
      <c r="B18" s="180"/>
      <c r="C18" s="180"/>
      <c r="D18" s="180"/>
      <c r="E18" s="180"/>
      <c r="F18" s="181"/>
      <c r="G18" s="181"/>
      <c r="H18" s="182"/>
    </row>
    <row r="19" spans="1:8" x14ac:dyDescent="0.3">
      <c r="A19" s="180"/>
      <c r="B19" s="180"/>
      <c r="C19" s="180"/>
      <c r="D19" s="180"/>
      <c r="E19" s="180"/>
      <c r="F19" s="181"/>
      <c r="G19" s="181"/>
      <c r="H19" s="182"/>
    </row>
    <row r="20" spans="1:8" ht="16.5" customHeight="1" x14ac:dyDescent="0.3">
      <c r="A20" s="389" t="s">
        <v>77</v>
      </c>
      <c r="B20" s="389"/>
      <c r="C20" s="389"/>
      <c r="D20" s="389"/>
      <c r="E20" s="389"/>
      <c r="F20" s="389"/>
      <c r="G20" s="389"/>
      <c r="H20" s="389"/>
    </row>
    <row r="21" spans="1:8" ht="17.25" customHeight="1" thickBot="1" x14ac:dyDescent="0.35">
      <c r="A21" s="389"/>
      <c r="B21" s="389"/>
      <c r="C21" s="389"/>
      <c r="D21" s="389"/>
      <c r="E21" s="389"/>
      <c r="F21" s="389"/>
      <c r="G21" s="393"/>
      <c r="H21" s="393"/>
    </row>
    <row r="22" spans="1:8" x14ac:dyDescent="0.3">
      <c r="A22" s="168" t="s">
        <v>59</v>
      </c>
      <c r="B22" s="169" t="s">
        <v>14</v>
      </c>
      <c r="C22" s="169" t="s">
        <v>43</v>
      </c>
      <c r="D22" s="169" t="s">
        <v>59</v>
      </c>
      <c r="E22" s="169" t="s">
        <v>14</v>
      </c>
      <c r="F22" s="170" t="s">
        <v>43</v>
      </c>
      <c r="H22" s="183"/>
    </row>
    <row r="23" spans="1:8" x14ac:dyDescent="0.3">
      <c r="A23" s="171" t="s">
        <v>67</v>
      </c>
      <c r="B23" s="172">
        <v>675</v>
      </c>
      <c r="C23" s="172"/>
      <c r="D23" s="173" t="s">
        <v>45</v>
      </c>
      <c r="E23" s="184">
        <v>965</v>
      </c>
      <c r="F23" s="177"/>
    </row>
    <row r="24" spans="1:8" x14ac:dyDescent="0.3">
      <c r="A24" s="171" t="s">
        <v>33</v>
      </c>
      <c r="B24" s="172">
        <v>573</v>
      </c>
      <c r="C24" s="172"/>
      <c r="D24" s="173" t="s">
        <v>52</v>
      </c>
      <c r="E24" s="172">
        <v>887</v>
      </c>
      <c r="F24" s="177"/>
    </row>
    <row r="25" spans="1:8" x14ac:dyDescent="0.3">
      <c r="A25" s="171" t="s">
        <v>48</v>
      </c>
      <c r="B25" s="172">
        <v>732</v>
      </c>
      <c r="C25" s="172"/>
      <c r="D25" s="173" t="s">
        <v>34</v>
      </c>
      <c r="E25" s="172">
        <v>706</v>
      </c>
      <c r="F25" s="177"/>
    </row>
    <row r="26" spans="1:8" x14ac:dyDescent="0.3">
      <c r="A26" s="171" t="s">
        <v>51</v>
      </c>
      <c r="B26" s="191">
        <v>813</v>
      </c>
      <c r="C26" s="172"/>
      <c r="D26" s="173" t="s">
        <v>53</v>
      </c>
      <c r="E26" s="172">
        <v>745</v>
      </c>
      <c r="F26" s="177"/>
    </row>
    <row r="27" spans="1:8" x14ac:dyDescent="0.3">
      <c r="A27" s="171" t="s">
        <v>41</v>
      </c>
      <c r="B27" s="172">
        <v>642</v>
      </c>
      <c r="C27" s="172"/>
      <c r="D27" s="173" t="s">
        <v>47</v>
      </c>
      <c r="E27" s="172">
        <v>646</v>
      </c>
      <c r="F27" s="177"/>
    </row>
    <row r="28" spans="1:8" x14ac:dyDescent="0.3">
      <c r="A28" s="171" t="s">
        <v>57</v>
      </c>
      <c r="B28" s="212">
        <v>895</v>
      </c>
      <c r="C28" s="172"/>
      <c r="D28" s="173" t="s">
        <v>35</v>
      </c>
      <c r="E28" s="172">
        <v>786</v>
      </c>
      <c r="F28" s="177"/>
    </row>
    <row r="29" spans="1:8" x14ac:dyDescent="0.3">
      <c r="A29" s="397" t="s">
        <v>109</v>
      </c>
      <c r="B29" s="398"/>
      <c r="C29" s="398"/>
      <c r="D29" s="398"/>
      <c r="E29" s="254">
        <v>9065</v>
      </c>
      <c r="F29" s="255"/>
    </row>
    <row r="30" spans="1:8" ht="17.25" thickBot="1" x14ac:dyDescent="0.35">
      <c r="A30" s="386" t="s">
        <v>102</v>
      </c>
      <c r="B30" s="387"/>
      <c r="C30" s="387"/>
      <c r="D30" s="388"/>
      <c r="E30" s="265">
        <v>8351</v>
      </c>
      <c r="F30" s="253"/>
    </row>
    <row r="31" spans="1:8" x14ac:dyDescent="0.3">
      <c r="B31" s="183"/>
      <c r="D31" s="183"/>
      <c r="E31" s="183"/>
      <c r="F31" s="185"/>
    </row>
  </sheetData>
  <mergeCells count="12">
    <mergeCell ref="A1:H1"/>
    <mergeCell ref="A2:H2"/>
    <mergeCell ref="A4:A6"/>
    <mergeCell ref="B4:H4"/>
    <mergeCell ref="B5:H5"/>
    <mergeCell ref="B6:H6"/>
    <mergeCell ref="A30:D30"/>
    <mergeCell ref="A7:H8"/>
    <mergeCell ref="A16:E16"/>
    <mergeCell ref="A20:H21"/>
    <mergeCell ref="A17:E17"/>
    <mergeCell ref="A29:D29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4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315" t="s">
        <v>81</v>
      </c>
      <c r="B1" s="315"/>
      <c r="C1" s="315"/>
      <c r="D1" s="315"/>
      <c r="E1" s="315"/>
      <c r="F1" s="315"/>
      <c r="G1" s="315"/>
      <c r="H1" s="315"/>
    </row>
    <row r="2" spans="1:8" s="2" customFormat="1" ht="18" customHeight="1" x14ac:dyDescent="0.3">
      <c r="A2" s="316" t="s">
        <v>111</v>
      </c>
      <c r="B2" s="316"/>
      <c r="C2" s="316"/>
      <c r="D2" s="316"/>
      <c r="E2" s="316"/>
      <c r="F2" s="316"/>
      <c r="G2" s="316"/>
      <c r="H2" s="316"/>
    </row>
    <row r="3" spans="1:8" s="2" customFormat="1" ht="15" customHeight="1" x14ac:dyDescent="0.3">
      <c r="A3" s="414"/>
      <c r="B3" s="414"/>
      <c r="C3" s="414"/>
      <c r="D3" s="414"/>
      <c r="E3" s="414"/>
      <c r="F3" s="414"/>
      <c r="G3" s="414"/>
      <c r="H3" s="414"/>
    </row>
    <row r="4" spans="1:8" ht="18" customHeight="1" x14ac:dyDescent="0.3">
      <c r="A4" s="330" t="s">
        <v>88</v>
      </c>
      <c r="B4" s="415" t="s">
        <v>28</v>
      </c>
      <c r="C4" s="415"/>
      <c r="D4" s="415"/>
      <c r="E4" s="415"/>
      <c r="F4" s="415"/>
      <c r="G4" s="415"/>
      <c r="H4" s="416"/>
    </row>
    <row r="5" spans="1:8" ht="18" customHeight="1" x14ac:dyDescent="0.3">
      <c r="A5" s="331"/>
      <c r="B5" s="335" t="s">
        <v>91</v>
      </c>
      <c r="C5" s="335"/>
      <c r="D5" s="335"/>
      <c r="E5" s="335"/>
      <c r="F5" s="335"/>
      <c r="G5" s="335"/>
      <c r="H5" s="336"/>
    </row>
    <row r="6" spans="1:8" ht="18" customHeight="1" x14ac:dyDescent="0.3">
      <c r="A6" s="331"/>
      <c r="B6" s="335" t="s">
        <v>107</v>
      </c>
      <c r="C6" s="335"/>
      <c r="D6" s="335"/>
      <c r="E6" s="335"/>
      <c r="F6" s="335"/>
      <c r="G6" s="335"/>
      <c r="H6" s="336"/>
    </row>
    <row r="7" spans="1:8" s="142" customFormat="1" ht="35.1" customHeight="1" x14ac:dyDescent="0.3">
      <c r="A7" s="140" t="s">
        <v>79</v>
      </c>
      <c r="B7" s="141"/>
      <c r="C7" s="141"/>
      <c r="D7" s="141"/>
      <c r="E7" s="141"/>
      <c r="F7" s="141"/>
      <c r="G7" s="141"/>
      <c r="H7" s="141"/>
    </row>
    <row r="8" spans="1:8" ht="19.5" customHeight="1" x14ac:dyDescent="0.3">
      <c r="A8" s="320" t="s">
        <v>59</v>
      </c>
      <c r="B8" s="411" t="s">
        <v>44</v>
      </c>
      <c r="C8" s="327" t="s">
        <v>78</v>
      </c>
      <c r="D8" s="327"/>
      <c r="E8" s="327"/>
      <c r="F8" s="327" t="s">
        <v>80</v>
      </c>
      <c r="G8" s="327"/>
      <c r="H8" s="413"/>
    </row>
    <row r="9" spans="1:8" ht="19.5" customHeight="1" x14ac:dyDescent="0.3">
      <c r="A9" s="321"/>
      <c r="B9" s="412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43" t="s">
        <v>36</v>
      </c>
    </row>
    <row r="10" spans="1:8" ht="19.5" customHeight="1" x14ac:dyDescent="0.3">
      <c r="A10" s="116" t="s">
        <v>67</v>
      </c>
      <c r="B10" s="238">
        <f>E10+H10</f>
        <v>516</v>
      </c>
      <c r="C10" s="238">
        <v>516</v>
      </c>
      <c r="D10" s="32"/>
      <c r="E10" s="31">
        <v>516</v>
      </c>
      <c r="F10" s="32">
        <v>0</v>
      </c>
      <c r="G10" s="32"/>
      <c r="H10" s="145">
        <v>0</v>
      </c>
    </row>
    <row r="11" spans="1:8" ht="19.5" customHeight="1" x14ac:dyDescent="0.3">
      <c r="A11" s="116" t="s">
        <v>33</v>
      </c>
      <c r="B11" s="238">
        <v>408</v>
      </c>
      <c r="C11" s="238">
        <v>407</v>
      </c>
      <c r="D11" s="32"/>
      <c r="E11" s="31">
        <v>407</v>
      </c>
      <c r="F11" s="32">
        <v>1</v>
      </c>
      <c r="G11" s="32"/>
      <c r="H11" s="145">
        <v>1</v>
      </c>
    </row>
    <row r="12" spans="1:8" ht="19.5" customHeight="1" x14ac:dyDescent="0.3">
      <c r="A12" s="116" t="s">
        <v>48</v>
      </c>
      <c r="B12" s="238">
        <v>469</v>
      </c>
      <c r="C12" s="238">
        <v>468</v>
      </c>
      <c r="D12" s="32"/>
      <c r="E12" s="31">
        <v>468</v>
      </c>
      <c r="F12" s="32">
        <v>1</v>
      </c>
      <c r="G12" s="32"/>
      <c r="H12" s="145">
        <v>1</v>
      </c>
    </row>
    <row r="13" spans="1:8" ht="19.5" customHeight="1" x14ac:dyDescent="0.3">
      <c r="A13" s="116" t="s">
        <v>51</v>
      </c>
      <c r="B13" s="144">
        <v>490</v>
      </c>
      <c r="C13" s="30">
        <v>490</v>
      </c>
      <c r="D13" s="30"/>
      <c r="E13" s="31">
        <v>490</v>
      </c>
      <c r="F13" s="30">
        <v>0</v>
      </c>
      <c r="G13" s="30"/>
      <c r="H13" s="145">
        <v>0</v>
      </c>
    </row>
    <row r="14" spans="1:8" ht="19.5" customHeight="1" x14ac:dyDescent="0.3">
      <c r="A14" s="116" t="s">
        <v>41</v>
      </c>
      <c r="B14" s="144">
        <v>522</v>
      </c>
      <c r="C14" s="30">
        <v>522</v>
      </c>
      <c r="D14" s="30"/>
      <c r="E14" s="31">
        <v>522</v>
      </c>
      <c r="F14" s="32">
        <v>0</v>
      </c>
      <c r="G14" s="32"/>
      <c r="H14" s="145">
        <v>0</v>
      </c>
    </row>
    <row r="15" spans="1:8" ht="19.5" customHeight="1" x14ac:dyDescent="0.3">
      <c r="A15" s="116" t="s">
        <v>57</v>
      </c>
      <c r="B15" s="144">
        <v>345</v>
      </c>
      <c r="C15" s="32">
        <v>345</v>
      </c>
      <c r="D15" s="32">
        <v>0</v>
      </c>
      <c r="E15" s="31">
        <v>345</v>
      </c>
      <c r="F15" s="32">
        <v>0</v>
      </c>
      <c r="G15" s="32">
        <v>0</v>
      </c>
      <c r="H15" s="145">
        <v>0</v>
      </c>
    </row>
    <row r="16" spans="1:8" ht="19.5" customHeight="1" x14ac:dyDescent="0.3">
      <c r="A16" s="116" t="s">
        <v>45</v>
      </c>
      <c r="B16" s="144">
        <v>509</v>
      </c>
      <c r="C16" s="30">
        <v>509</v>
      </c>
      <c r="D16" s="30">
        <v>0</v>
      </c>
      <c r="E16" s="31">
        <v>509</v>
      </c>
      <c r="F16" s="32">
        <v>0</v>
      </c>
      <c r="G16" s="32">
        <v>0</v>
      </c>
      <c r="H16" s="145">
        <v>0</v>
      </c>
    </row>
    <row r="17" spans="1:10" ht="19.5" customHeight="1" x14ac:dyDescent="0.3">
      <c r="A17" s="116" t="s">
        <v>52</v>
      </c>
      <c r="B17" s="144">
        <v>663</v>
      </c>
      <c r="C17" s="30">
        <v>661</v>
      </c>
      <c r="D17" s="30">
        <v>0</v>
      </c>
      <c r="E17" s="31">
        <v>661</v>
      </c>
      <c r="F17" s="32">
        <v>2</v>
      </c>
      <c r="G17" s="32">
        <v>0</v>
      </c>
      <c r="H17" s="145">
        <v>2</v>
      </c>
      <c r="J17" s="146"/>
    </row>
    <row r="18" spans="1:10" ht="19.5" customHeight="1" x14ac:dyDescent="0.3">
      <c r="A18" s="116" t="s">
        <v>34</v>
      </c>
      <c r="B18" s="144">
        <v>509</v>
      </c>
      <c r="C18" s="30">
        <v>508</v>
      </c>
      <c r="D18" s="30">
        <v>0</v>
      </c>
      <c r="E18" s="31">
        <v>508</v>
      </c>
      <c r="F18" s="32">
        <v>1</v>
      </c>
      <c r="G18" s="32">
        <v>0</v>
      </c>
      <c r="H18" s="145">
        <v>1</v>
      </c>
    </row>
    <row r="19" spans="1:10" ht="19.5" customHeight="1" x14ac:dyDescent="0.3">
      <c r="A19" s="116" t="s">
        <v>53</v>
      </c>
      <c r="B19" s="144">
        <v>463</v>
      </c>
      <c r="C19" s="30">
        <v>463</v>
      </c>
      <c r="D19" s="30">
        <v>0</v>
      </c>
      <c r="E19" s="31">
        <v>463</v>
      </c>
      <c r="F19" s="32">
        <v>0</v>
      </c>
      <c r="G19" s="32">
        <v>0</v>
      </c>
      <c r="H19" s="145">
        <v>0</v>
      </c>
    </row>
    <row r="20" spans="1:10" ht="19.5" customHeight="1" x14ac:dyDescent="0.3">
      <c r="A20" s="116" t="s">
        <v>47</v>
      </c>
      <c r="B20" s="144">
        <v>480</v>
      </c>
      <c r="C20" s="30">
        <v>480</v>
      </c>
      <c r="D20" s="30">
        <v>0</v>
      </c>
      <c r="E20" s="31">
        <v>480</v>
      </c>
      <c r="F20" s="32">
        <v>0</v>
      </c>
      <c r="G20" s="32">
        <v>0</v>
      </c>
      <c r="H20" s="145">
        <v>0</v>
      </c>
    </row>
    <row r="21" spans="1:10" ht="19.5" customHeight="1" x14ac:dyDescent="0.3">
      <c r="A21" s="116" t="s">
        <v>35</v>
      </c>
      <c r="B21" s="144">
        <v>473</v>
      </c>
      <c r="C21" s="30">
        <v>471</v>
      </c>
      <c r="D21" s="30">
        <v>0</v>
      </c>
      <c r="E21" s="31">
        <v>471</v>
      </c>
      <c r="F21" s="32">
        <v>2</v>
      </c>
      <c r="G21" s="32">
        <v>0</v>
      </c>
      <c r="H21" s="145">
        <v>2</v>
      </c>
    </row>
    <row r="22" spans="1:10" ht="19.5" customHeight="1" x14ac:dyDescent="0.3">
      <c r="A22" s="281" t="s">
        <v>108</v>
      </c>
      <c r="B22" s="282">
        <f>SUM(B10:B21)</f>
        <v>5847</v>
      </c>
      <c r="C22" s="282">
        <f>SUM(C10:C21)</f>
        <v>5840</v>
      </c>
      <c r="D22" s="282">
        <f t="shared" ref="D22:H22" si="0">SUM(D10:D21)</f>
        <v>0</v>
      </c>
      <c r="E22" s="282">
        <f t="shared" si="0"/>
        <v>5840</v>
      </c>
      <c r="F22" s="282">
        <f t="shared" si="0"/>
        <v>7</v>
      </c>
      <c r="G22" s="282">
        <f t="shared" si="0"/>
        <v>0</v>
      </c>
      <c r="H22" s="282">
        <f t="shared" si="0"/>
        <v>7</v>
      </c>
    </row>
    <row r="23" spans="1:10" s="150" customFormat="1" ht="19.5" customHeight="1" x14ac:dyDescent="0.3">
      <c r="A23" s="147" t="s">
        <v>103</v>
      </c>
      <c r="B23" s="148">
        <v>3176</v>
      </c>
      <c r="C23" s="148">
        <v>3166</v>
      </c>
      <c r="D23" s="148"/>
      <c r="E23" s="148">
        <v>3166</v>
      </c>
      <c r="F23" s="148">
        <v>10</v>
      </c>
      <c r="G23" s="148"/>
      <c r="H23" s="149">
        <v>10</v>
      </c>
    </row>
    <row r="24" spans="1:10" ht="19.5" customHeight="1" x14ac:dyDescent="0.3">
      <c r="A24" s="151" t="s">
        <v>10</v>
      </c>
      <c r="B24" s="152"/>
      <c r="C24" s="152"/>
      <c r="D24" s="152"/>
      <c r="E24" s="152"/>
      <c r="F24" s="152"/>
      <c r="G24" s="152"/>
      <c r="H24" s="153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315" t="s">
        <v>70</v>
      </c>
      <c r="B1" s="315"/>
      <c r="C1" s="315"/>
      <c r="D1" s="315"/>
      <c r="E1" s="315"/>
      <c r="F1" s="315"/>
      <c r="G1" s="315"/>
      <c r="H1" s="315"/>
      <c r="I1" s="315"/>
      <c r="J1" s="9"/>
      <c r="K1" s="9"/>
      <c r="L1" s="9"/>
      <c r="M1" s="9"/>
      <c r="N1" s="9"/>
      <c r="O1" s="9"/>
    </row>
    <row r="2" spans="1:15" ht="20.25" x14ac:dyDescent="0.3">
      <c r="A2" s="316" t="s">
        <v>90</v>
      </c>
      <c r="B2" s="316"/>
      <c r="C2" s="316"/>
      <c r="D2" s="316"/>
      <c r="E2" s="316"/>
      <c r="F2" s="316"/>
      <c r="G2" s="316"/>
      <c r="H2" s="316"/>
      <c r="I2" s="316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30" t="s">
        <v>88</v>
      </c>
      <c r="B4" s="333" t="s">
        <v>96</v>
      </c>
      <c r="C4" s="333"/>
      <c r="D4" s="333"/>
      <c r="E4" s="333"/>
      <c r="F4" s="333"/>
      <c r="G4" s="333"/>
      <c r="H4" s="333"/>
      <c r="I4" s="334"/>
    </row>
    <row r="5" spans="1:15" x14ac:dyDescent="0.3">
      <c r="A5" s="331"/>
      <c r="B5" s="335" t="s">
        <v>92</v>
      </c>
      <c r="C5" s="335"/>
      <c r="D5" s="335"/>
      <c r="E5" s="335"/>
      <c r="F5" s="335"/>
      <c r="G5" s="335"/>
      <c r="H5" s="335"/>
      <c r="I5" s="336"/>
    </row>
    <row r="6" spans="1:15" x14ac:dyDescent="0.3">
      <c r="A6" s="331"/>
      <c r="B6" s="335" t="s">
        <v>94</v>
      </c>
      <c r="C6" s="335"/>
      <c r="D6" s="335"/>
      <c r="E6" s="335"/>
      <c r="F6" s="335"/>
      <c r="G6" s="335"/>
      <c r="H6" s="335"/>
      <c r="I6" s="336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21" t="s">
        <v>38</v>
      </c>
      <c r="B8" s="418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417"/>
      <c r="B9" s="419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20" t="s">
        <v>31</v>
      </c>
      <c r="B11" s="420" t="s">
        <v>9</v>
      </c>
      <c r="C11" s="422" t="s">
        <v>0</v>
      </c>
      <c r="D11" s="423"/>
      <c r="E11" s="423"/>
      <c r="F11" s="423" t="s">
        <v>37</v>
      </c>
      <c r="G11" s="423"/>
      <c r="H11" s="423"/>
      <c r="I11" s="424" t="s">
        <v>43</v>
      </c>
    </row>
    <row r="12" spans="1:15" x14ac:dyDescent="0.3">
      <c r="A12" s="321"/>
      <c r="B12" s="421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25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20" t="s">
        <v>59</v>
      </c>
      <c r="B23" s="326" t="s">
        <v>17</v>
      </c>
      <c r="C23" s="324" t="s">
        <v>0</v>
      </c>
      <c r="D23" s="327"/>
      <c r="E23" s="327"/>
      <c r="F23" s="327" t="s">
        <v>37</v>
      </c>
      <c r="G23" s="327"/>
      <c r="H23" s="327"/>
      <c r="I23" s="328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21"/>
      <c r="B24" s="323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29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89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87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93</v>
      </c>
    </row>
    <row r="40" spans="1:9" x14ac:dyDescent="0.3">
      <c r="A40" s="320" t="s">
        <v>59</v>
      </c>
      <c r="B40" s="322" t="s">
        <v>25</v>
      </c>
      <c r="C40" s="324" t="s">
        <v>19</v>
      </c>
      <c r="D40" s="325"/>
      <c r="E40" s="325"/>
      <c r="F40" s="322" t="s">
        <v>43</v>
      </c>
    </row>
    <row r="41" spans="1:9" x14ac:dyDescent="0.3">
      <c r="A41" s="321"/>
      <c r="B41" s="323"/>
      <c r="C41" s="72" t="s">
        <v>56</v>
      </c>
      <c r="D41" s="37" t="s">
        <v>58</v>
      </c>
      <c r="E41" s="38" t="s">
        <v>49</v>
      </c>
      <c r="F41" s="323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89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87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2025-01-05T05:54:41Z</dcterms:modified>
  <cp:version>1100.0100.01</cp:version>
</cp:coreProperties>
</file>