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5\"/>
    </mc:Choice>
  </mc:AlternateContent>
  <xr:revisionPtr revIDLastSave="0" documentId="13_ncr:1_{27CF0AA3-D3C5-4A48-A3DC-57DA54440B67}" xr6:coauthVersionLast="47" xr6:coauthVersionMax="47" xr10:uidLastSave="{00000000-0000-0000-0000-000000000000}"/>
  <bookViews>
    <workbookView xWindow="3060" yWindow="225" windowWidth="16575" windowHeight="152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6" l="1"/>
  <c r="F16" i="6"/>
  <c r="E15" i="2"/>
  <c r="B20" i="1" l="1"/>
  <c r="B14" i="1"/>
  <c r="B10" i="1"/>
  <c r="B14" i="4"/>
  <c r="B15" i="4"/>
  <c r="B16" i="4"/>
  <c r="B17" i="4"/>
  <c r="B18" i="4"/>
  <c r="B19" i="4"/>
  <c r="B20" i="4"/>
  <c r="B21" i="4"/>
  <c r="H11" i="4"/>
  <c r="H12" i="4"/>
  <c r="H13" i="4"/>
  <c r="H14" i="4"/>
  <c r="H15" i="4"/>
  <c r="H16" i="4"/>
  <c r="H17" i="4"/>
  <c r="H18" i="4"/>
  <c r="H19" i="4"/>
  <c r="H20" i="4"/>
  <c r="H21" i="4"/>
  <c r="H10" i="4"/>
  <c r="E11" i="4"/>
  <c r="E12" i="4"/>
  <c r="E13" i="4"/>
  <c r="E14" i="4"/>
  <c r="E15" i="4"/>
  <c r="E16" i="4"/>
  <c r="E17" i="4"/>
  <c r="E18" i="4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G16" i="6"/>
  <c r="H9" i="1"/>
  <c r="D22" i="4"/>
  <c r="F22" i="4"/>
  <c r="G22" i="4"/>
  <c r="C22" i="4"/>
  <c r="H12" i="3"/>
  <c r="H13" i="3"/>
  <c r="H14" i="3"/>
  <c r="H15" i="3"/>
  <c r="H16" i="3"/>
  <c r="B13" i="4" l="1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<sst xmlns="http://schemas.openxmlformats.org/spreadsheetml/2006/main" count="338" uniqueCount="112">
  <si>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</si>
  <si>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</si>
  <si>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</si>
  <si>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</si>
  <si>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</si>
  <si>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</si>
  <si>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</si>
  <si>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</si>
  <si>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</si>
  <si>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</si>
  <si>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</si>
  <si>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</si>
  <si>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</si>
  <si>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</si>
  <si>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</si>
  <si>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</si>
  <si>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</si>
  <si>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</si>
  <si>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</si>
  <si>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</si>
  <si>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</si>
  <si>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</si>
  <si>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</si>
  <si>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</si>
  <si>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</si>
  <si>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</si>
  <si>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</si>
  <si>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</si>
  <si>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</si>
  <si>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</si>
  <si>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</si>
  <si>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</si>
  <si>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</si>
  <si>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</si>
  <si>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</si>
  <si>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</si>
  <si>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</si>
  <si>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</si>
  <si>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</si>
  <si>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</si>
  <si>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</si>
  <si>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</si>
  <si>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</si>
  <si>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</si>
  <si>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</si>
  <si>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</si>
  <si>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</si>
  <si>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</si>
  <si>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</si>
  <si>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</si>
  <si>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</si>
  <si>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</si>
  <si>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</si>
  <si>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</si>
  <si>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</si>
  <si>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</si>
  <si>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</si>
  <si>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</si>
  <si>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</si>
  <si>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</si>
  <si>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</si>
  <si>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</si>
  <si>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</si>
  <si>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</si>
  <si>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</si>
  <si>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</si>
  <si>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</si>
  <si>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</si>
  <si>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</si>
  <si>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</si>
  <si>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</si>
  <si>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</si>
  <si>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</si>
  <si>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</si>
  <si>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</si>
  <si>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</si>
  <si>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</si>
  <si>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</si>
  <si>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</si>
  <si>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</si>
  <si>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</si>
  <si>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</si>
  <si>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</si>
  <si>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</si>
  <si>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</si>
  <si>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</si>
  <si>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</si>
  <si>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</si>
  <si>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</si>
  <si>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</si>
  <si>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</si>
  <si>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</si>
  <si>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</si>
  <si>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</si>
  <si>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</si>
  <si>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</si>
  <si>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</si>
  <si>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</si>
  <si>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</si>
  <si>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</si>
  <si>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</si>
  <si>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</si>
  <si>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</si>
  <si>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</si>
  <si>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</si>
  <si>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</si>
  <si>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</si>
  <si>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</si>
  <si>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</si>
  <si>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4.1. ~ 2025. 4. 30.)</t>
    <phoneticPr fontId="25" type="noConversion"/>
  </si>
  <si>
    <t>4월  통계</t>
    <phoneticPr fontId="25" type="noConversion"/>
  </si>
  <si>
    <t>4월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</si>
</sst>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1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41" fontId="3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3" fillId="0" borderId="3" xfId="1" applyNumberFormat="1" applyFont="1" applyFill="1" applyBorder="1" applyAlignment="1" applyProtection="1">
      <alignment horizontal="right" vertical="center" wrapText="1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4" t="s">
        <v>82</v>
      </c>
      <c r="B2" s="294"/>
      <c r="C2" s="294"/>
      <c r="D2" s="294"/>
      <c r="E2" s="294"/>
      <c r="F2" s="294"/>
      <c r="G2" s="294"/>
      <c r="H2" s="294"/>
      <c r="I2" s="294"/>
      <c r="J2" s="294"/>
    </row>
    <row r="3" spans="1:17" s="2" customFormat="1" ht="20.25" x14ac:dyDescent="0.3">
      <c r="A3" s="295" t="s">
        <v>109</v>
      </c>
      <c r="B3" s="295"/>
      <c r="C3" s="295"/>
      <c r="D3" s="295"/>
      <c r="E3" s="295"/>
      <c r="F3" s="295"/>
      <c r="G3" s="295"/>
      <c r="H3" s="295"/>
      <c r="I3" s="295"/>
      <c r="J3" s="295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9"/>
      <c r="J6" s="293" t="s">
        <v>84</v>
      </c>
      <c r="K6" s="293"/>
    </row>
    <row r="7" spans="1:17" ht="22.5" customHeight="1" x14ac:dyDescent="0.3">
      <c r="A7" s="296" t="s">
        <v>31</v>
      </c>
      <c r="B7" s="278" t="s">
        <v>44</v>
      </c>
      <c r="C7" s="278" t="s">
        <v>4</v>
      </c>
      <c r="D7" s="278"/>
      <c r="E7" s="278"/>
      <c r="F7" s="278" t="s">
        <v>21</v>
      </c>
      <c r="G7" s="278"/>
      <c r="H7" s="278"/>
      <c r="I7" s="278" t="s">
        <v>24</v>
      </c>
      <c r="J7" s="278" t="s">
        <v>22</v>
      </c>
      <c r="K7" s="291" t="s">
        <v>103</v>
      </c>
    </row>
    <row r="8" spans="1:17" ht="22.5" customHeight="1" x14ac:dyDescent="0.3">
      <c r="A8" s="297"/>
      <c r="B8" s="298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98"/>
      <c r="J8" s="298"/>
      <c r="K8" s="292"/>
    </row>
    <row r="9" spans="1:17" s="2" customFormat="1" ht="22.5" customHeight="1" x14ac:dyDescent="0.3">
      <c r="A9" s="46" t="s">
        <v>110</v>
      </c>
      <c r="B9" s="229">
        <f>E9+H9+I9+J9+K9</f>
        <v>8288</v>
      </c>
      <c r="C9" s="242">
        <v>371</v>
      </c>
      <c r="D9" s="242">
        <v>2933</v>
      </c>
      <c r="E9" s="243">
        <f>C9+D9</f>
        <v>3304</v>
      </c>
      <c r="F9" s="237">
        <v>303</v>
      </c>
      <c r="G9" s="237">
        <v>2368</v>
      </c>
      <c r="H9" s="244">
        <f>F9+G9</f>
        <v>2671</v>
      </c>
      <c r="I9" s="229">
        <v>422</v>
      </c>
      <c r="J9" s="245">
        <v>1878</v>
      </c>
      <c r="K9" s="246">
        <v>13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50" t="s">
        <v>106</v>
      </c>
      <c r="B10" s="251">
        <f>E10+H10+J10+I10+K10</f>
        <v>31903</v>
      </c>
      <c r="C10" s="252">
        <v>1637</v>
      </c>
      <c r="D10" s="252">
        <v>11915</v>
      </c>
      <c r="E10" s="253">
        <v>13552</v>
      </c>
      <c r="F10" s="400">
        <v>1210</v>
      </c>
      <c r="G10" s="400">
        <v>9027</v>
      </c>
      <c r="H10" s="251">
        <v>10237</v>
      </c>
      <c r="I10" s="399">
        <v>1827</v>
      </c>
      <c r="J10" s="254">
        <v>6230</v>
      </c>
      <c r="K10" s="255">
        <v>57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78" t="s">
        <v>56</v>
      </c>
      <c r="D13" s="278"/>
      <c r="E13" s="278"/>
      <c r="F13" s="278" t="s">
        <v>54</v>
      </c>
      <c r="G13" s="278"/>
      <c r="H13" s="278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40">
        <f>SUM(C14:I14)</f>
        <v>65</v>
      </c>
      <c r="C14" s="285">
        <v>43</v>
      </c>
      <c r="D14" s="286"/>
      <c r="E14" s="287"/>
      <c r="F14" s="285">
        <v>11</v>
      </c>
      <c r="G14" s="286"/>
      <c r="H14" s="287"/>
      <c r="I14" s="240">
        <v>11</v>
      </c>
      <c r="J14" s="241"/>
      <c r="K14" s="227"/>
    </row>
    <row r="15" spans="1:17" ht="22.5" customHeight="1" thickBot="1" x14ac:dyDescent="0.35">
      <c r="A15" s="256" t="s">
        <v>106</v>
      </c>
      <c r="B15" s="257">
        <v>289</v>
      </c>
      <c r="C15" s="288">
        <v>220</v>
      </c>
      <c r="D15" s="289"/>
      <c r="E15" s="290"/>
      <c r="F15" s="288">
        <v>31</v>
      </c>
      <c r="G15" s="289"/>
      <c r="H15" s="290"/>
      <c r="I15" s="257">
        <v>38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78" t="s">
        <v>56</v>
      </c>
      <c r="D19" s="278"/>
      <c r="E19" s="278"/>
      <c r="F19" s="278" t="s">
        <v>54</v>
      </c>
      <c r="G19" s="278"/>
      <c r="H19" s="278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f>SUM(C20:I20)</f>
        <v>3381</v>
      </c>
      <c r="C20" s="279">
        <v>2347</v>
      </c>
      <c r="D20" s="280"/>
      <c r="E20" s="281"/>
      <c r="F20" s="282">
        <v>133</v>
      </c>
      <c r="G20" s="283"/>
      <c r="H20" s="284"/>
      <c r="I20" s="238">
        <v>901</v>
      </c>
      <c r="J20" s="239"/>
      <c r="N20" s="5"/>
      <c r="O20" s="5"/>
      <c r="P20" s="5"/>
      <c r="Q20" s="5"/>
    </row>
    <row r="21" spans="1:17" ht="22.5" customHeight="1" thickBot="1" x14ac:dyDescent="0.35">
      <c r="A21" s="256" t="s">
        <v>106</v>
      </c>
      <c r="B21" s="258">
        <v>13505</v>
      </c>
      <c r="C21" s="275">
        <v>9736</v>
      </c>
      <c r="D21" s="276"/>
      <c r="E21" s="277"/>
      <c r="F21" s="275">
        <v>843</v>
      </c>
      <c r="G21" s="276"/>
      <c r="H21" s="277"/>
      <c r="I21" s="259">
        <v>2926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4" t="s">
        <v>105</v>
      </c>
      <c r="B1" s="294"/>
      <c r="C1" s="294"/>
      <c r="D1" s="294"/>
      <c r="E1" s="294"/>
      <c r="F1" s="294"/>
      <c r="G1" s="294"/>
      <c r="H1" s="294"/>
      <c r="I1" s="294"/>
      <c r="J1" s="9"/>
      <c r="K1" s="109"/>
    </row>
    <row r="2" spans="1:11" ht="20.25" x14ac:dyDescent="0.3">
      <c r="A2" s="295" t="s">
        <v>109</v>
      </c>
      <c r="B2" s="295"/>
      <c r="C2" s="295"/>
      <c r="D2" s="295"/>
      <c r="E2" s="295"/>
      <c r="F2" s="295"/>
      <c r="G2" s="295"/>
      <c r="H2" s="295"/>
      <c r="I2" s="295"/>
      <c r="J2" s="295"/>
      <c r="K2" s="110"/>
    </row>
    <row r="3" spans="1:11" ht="17.25" thickBot="1" x14ac:dyDescent="0.35"/>
    <row r="4" spans="1:11" x14ac:dyDescent="0.3">
      <c r="A4" s="309" t="s">
        <v>87</v>
      </c>
      <c r="B4" s="312" t="s">
        <v>95</v>
      </c>
      <c r="C4" s="312"/>
      <c r="D4" s="312"/>
      <c r="E4" s="312"/>
      <c r="F4" s="312"/>
      <c r="G4" s="312"/>
      <c r="H4" s="312"/>
      <c r="I4" s="313"/>
    </row>
    <row r="5" spans="1:11" x14ac:dyDescent="0.3">
      <c r="A5" s="310"/>
      <c r="B5" s="314" t="s">
        <v>102</v>
      </c>
      <c r="C5" s="314"/>
      <c r="D5" s="314"/>
      <c r="E5" s="314"/>
      <c r="F5" s="314"/>
      <c r="G5" s="314"/>
      <c r="H5" s="314"/>
      <c r="I5" s="315"/>
    </row>
    <row r="6" spans="1:11" ht="17.25" thickBot="1" x14ac:dyDescent="0.35">
      <c r="A6" s="311"/>
      <c r="B6" s="316" t="s">
        <v>99</v>
      </c>
      <c r="C6" s="316"/>
      <c r="D6" s="316"/>
      <c r="E6" s="316"/>
      <c r="F6" s="316"/>
      <c r="G6" s="316"/>
      <c r="H6" s="316"/>
      <c r="I6" s="317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299" t="s">
        <v>59</v>
      </c>
      <c r="B10" s="305" t="s">
        <v>17</v>
      </c>
      <c r="C10" s="303" t="s">
        <v>0</v>
      </c>
      <c r="D10" s="306"/>
      <c r="E10" s="306"/>
      <c r="F10" s="306" t="s">
        <v>37</v>
      </c>
      <c r="G10" s="306"/>
      <c r="H10" s="306"/>
      <c r="I10" s="307" t="s">
        <v>43</v>
      </c>
    </row>
    <row r="11" spans="1:11" x14ac:dyDescent="0.3">
      <c r="A11" s="300"/>
      <c r="B11" s="302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08"/>
    </row>
    <row r="12" spans="1:11" x14ac:dyDescent="0.3">
      <c r="A12" s="260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60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60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60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60" t="s">
        <v>41</v>
      </c>
      <c r="B16" s="188">
        <f t="shared" si="0"/>
        <v>0</v>
      </c>
      <c r="C16" s="189"/>
      <c r="D16" s="190"/>
      <c r="E16" s="98">
        <f t="shared" si="1"/>
        <v>0</v>
      </c>
      <c r="F16" s="192"/>
      <c r="G16" s="192"/>
      <c r="H16" s="191">
        <f>F16+G16</f>
        <v>0</v>
      </c>
      <c r="I16" s="100"/>
    </row>
    <row r="17" spans="1:9" x14ac:dyDescent="0.3">
      <c r="A17" s="260" t="s">
        <v>57</v>
      </c>
      <c r="B17" s="188">
        <f t="shared" si="0"/>
        <v>0</v>
      </c>
      <c r="C17" s="197"/>
      <c r="D17" s="190"/>
      <c r="E17" s="98">
        <f t="shared" si="1"/>
        <v>0</v>
      </c>
      <c r="F17" s="192"/>
      <c r="G17" s="192"/>
      <c r="H17" s="191">
        <f t="shared" ref="H17:H23" si="2">F17+G17</f>
        <v>0</v>
      </c>
      <c r="I17" s="100"/>
    </row>
    <row r="18" spans="1:9" x14ac:dyDescent="0.3">
      <c r="A18" s="260" t="s">
        <v>45</v>
      </c>
      <c r="B18" s="188">
        <f t="shared" si="0"/>
        <v>0</v>
      </c>
      <c r="C18" s="197"/>
      <c r="D18" s="190"/>
      <c r="E18" s="98">
        <f t="shared" si="1"/>
        <v>0</v>
      </c>
      <c r="F18" s="192"/>
      <c r="G18" s="192"/>
      <c r="H18" s="191">
        <f t="shared" si="2"/>
        <v>0</v>
      </c>
      <c r="I18" s="100"/>
    </row>
    <row r="19" spans="1:9" x14ac:dyDescent="0.3">
      <c r="A19" s="260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60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60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60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60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61" t="s">
        <v>107</v>
      </c>
      <c r="B24" s="262">
        <f>SUM(B12:B23)</f>
        <v>13552</v>
      </c>
      <c r="C24" s="262">
        <f t="shared" ref="C24:I24" si="4">SUM(C12:C23)</f>
        <v>1465</v>
      </c>
      <c r="D24" s="262">
        <f t="shared" si="4"/>
        <v>172</v>
      </c>
      <c r="E24" s="262">
        <f t="shared" si="4"/>
        <v>1637</v>
      </c>
      <c r="F24" s="262">
        <f t="shared" si="4"/>
        <v>7980</v>
      </c>
      <c r="G24" s="262">
        <f t="shared" si="4"/>
        <v>3935</v>
      </c>
      <c r="H24" s="262">
        <f t="shared" si="4"/>
        <v>11915</v>
      </c>
      <c r="I24" s="263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299" t="s">
        <v>59</v>
      </c>
      <c r="B28" s="301" t="s">
        <v>25</v>
      </c>
      <c r="C28" s="303" t="s">
        <v>19</v>
      </c>
      <c r="D28" s="304"/>
      <c r="E28" s="304"/>
      <c r="F28" s="301" t="s">
        <v>43</v>
      </c>
    </row>
    <row r="29" spans="1:9" x14ac:dyDescent="0.3">
      <c r="A29" s="300"/>
      <c r="B29" s="302"/>
      <c r="C29" s="72" t="s">
        <v>56</v>
      </c>
      <c r="D29" s="37" t="s">
        <v>58</v>
      </c>
      <c r="E29" s="38" t="s">
        <v>49</v>
      </c>
      <c r="F29" s="302"/>
    </row>
    <row r="30" spans="1:9" x14ac:dyDescent="0.3">
      <c r="A30" s="260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60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60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60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60" t="s">
        <v>41</v>
      </c>
      <c r="B34" s="193">
        <f>C34+D34+E34</f>
        <v>0</v>
      </c>
      <c r="C34" s="194"/>
      <c r="D34" s="195"/>
      <c r="E34" s="196"/>
      <c r="F34" s="19"/>
    </row>
    <row r="35" spans="1:7" x14ac:dyDescent="0.3">
      <c r="A35" s="260" t="s">
        <v>57</v>
      </c>
      <c r="B35" s="193">
        <f t="shared" ref="B35:B38" si="5">C35+D35+E35</f>
        <v>0</v>
      </c>
      <c r="C35" s="198"/>
      <c r="D35" s="190"/>
      <c r="E35" s="192"/>
      <c r="F35" s="19"/>
    </row>
    <row r="36" spans="1:7" x14ac:dyDescent="0.3">
      <c r="A36" s="260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60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60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60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60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60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4" t="s">
        <v>107</v>
      </c>
      <c r="B42" s="265">
        <f>SUM(B30:B41)</f>
        <v>13505</v>
      </c>
      <c r="C42" s="265">
        <f t="shared" ref="C42:E42" si="6">SUM(C30:C41)</f>
        <v>9736</v>
      </c>
      <c r="D42" s="265">
        <f t="shared" si="6"/>
        <v>843</v>
      </c>
      <c r="E42" s="265">
        <f t="shared" si="6"/>
        <v>2926</v>
      </c>
      <c r="F42" s="266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29" t="s">
        <v>27</v>
      </c>
      <c r="B1" s="329"/>
      <c r="C1" s="329"/>
      <c r="D1" s="329"/>
      <c r="E1" s="329"/>
      <c r="F1" s="329"/>
      <c r="G1" s="329"/>
      <c r="H1" s="329"/>
    </row>
    <row r="2" spans="1:19" s="113" customFormat="1" ht="18" customHeight="1" x14ac:dyDescent="0.3">
      <c r="A2" s="330" t="s">
        <v>109</v>
      </c>
      <c r="B2" s="330"/>
      <c r="C2" s="330"/>
      <c r="D2" s="330"/>
      <c r="E2" s="330"/>
      <c r="F2" s="330"/>
      <c r="G2" s="330"/>
      <c r="H2" s="330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1" t="s">
        <v>87</v>
      </c>
      <c r="B4" s="334" t="s">
        <v>97</v>
      </c>
      <c r="C4" s="335"/>
      <c r="D4" s="335"/>
      <c r="E4" s="335"/>
      <c r="F4" s="335"/>
      <c r="G4" s="335"/>
      <c r="H4" s="336"/>
    </row>
    <row r="5" spans="1:19" ht="19.5" customHeight="1" x14ac:dyDescent="0.3">
      <c r="A5" s="332"/>
      <c r="B5" s="337" t="s">
        <v>101</v>
      </c>
      <c r="C5" s="338"/>
      <c r="D5" s="338"/>
      <c r="E5" s="338"/>
      <c r="F5" s="338"/>
      <c r="G5" s="338"/>
      <c r="H5" s="339"/>
      <c r="J5" s="113"/>
      <c r="K5" s="113"/>
      <c r="L5" s="113"/>
    </row>
    <row r="6" spans="1:19" ht="19.5" customHeight="1" thickBot="1" x14ac:dyDescent="0.35">
      <c r="A6" s="333"/>
      <c r="B6" s="340" t="s">
        <v>96</v>
      </c>
      <c r="C6" s="341"/>
      <c r="D6" s="341"/>
      <c r="E6" s="341"/>
      <c r="F6" s="341"/>
      <c r="G6" s="341"/>
      <c r="H6" s="342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18" t="s">
        <v>59</v>
      </c>
      <c r="B9" s="320" t="s">
        <v>66</v>
      </c>
      <c r="C9" s="322" t="s">
        <v>60</v>
      </c>
      <c r="D9" s="323"/>
      <c r="E9" s="324"/>
      <c r="F9" s="322" t="s">
        <v>37</v>
      </c>
      <c r="G9" s="323"/>
      <c r="H9" s="325"/>
      <c r="R9" s="113"/>
      <c r="S9" s="113"/>
    </row>
    <row r="10" spans="1:19" ht="19.5" customHeight="1" x14ac:dyDescent="0.3">
      <c r="A10" s="319"/>
      <c r="B10" s="321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0</v>
      </c>
      <c r="C15" s="205"/>
      <c r="D15" s="206"/>
      <c r="E15" s="207">
        <f t="shared" si="0"/>
        <v>0</v>
      </c>
      <c r="F15" s="206"/>
      <c r="G15" s="206"/>
      <c r="H15" s="235">
        <f t="shared" si="1"/>
        <v>0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0</v>
      </c>
      <c r="C16" s="202"/>
      <c r="D16" s="203"/>
      <c r="E16" s="127">
        <f t="shared" si="0"/>
        <v>0</v>
      </c>
      <c r="F16" s="203"/>
      <c r="G16" s="203"/>
      <c r="H16" s="235">
        <f t="shared" si="1"/>
        <v>0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10237</v>
      </c>
      <c r="C23" s="231">
        <f t="shared" ref="C23:H23" si="4">SUM(C11:C22)</f>
        <v>743</v>
      </c>
      <c r="D23" s="231">
        <f t="shared" si="4"/>
        <v>467</v>
      </c>
      <c r="E23" s="231">
        <f>SUM(E11:E22)</f>
        <v>1210</v>
      </c>
      <c r="F23" s="231">
        <f t="shared" si="4"/>
        <v>2257</v>
      </c>
      <c r="G23" s="231">
        <f t="shared" si="4"/>
        <v>6770</v>
      </c>
      <c r="H23" s="267">
        <f t="shared" si="4"/>
        <v>9027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6"/>
      <c r="C24" s="327"/>
      <c r="D24" s="327"/>
      <c r="E24" s="327"/>
      <c r="F24" s="327"/>
      <c r="G24" s="327"/>
      <c r="H24" s="328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activeCell="F13" sqref="F13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1" t="s">
        <v>72</v>
      </c>
      <c r="B1" s="351"/>
      <c r="C1" s="351"/>
      <c r="D1" s="351"/>
      <c r="E1" s="351"/>
      <c r="F1" s="351"/>
      <c r="G1" s="351"/>
      <c r="H1" s="351"/>
    </row>
    <row r="2" spans="1:9" ht="20.25" x14ac:dyDescent="0.3">
      <c r="A2" s="352" t="s">
        <v>109</v>
      </c>
      <c r="B2" s="352"/>
      <c r="C2" s="352"/>
      <c r="D2" s="352"/>
      <c r="E2" s="352"/>
      <c r="F2" s="352"/>
      <c r="G2" s="352"/>
      <c r="H2" s="352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3" t="s">
        <v>87</v>
      </c>
      <c r="B4" s="356" t="s">
        <v>75</v>
      </c>
      <c r="C4" s="357"/>
      <c r="D4" s="357"/>
      <c r="E4" s="357"/>
      <c r="F4" s="357"/>
      <c r="G4" s="357"/>
      <c r="H4" s="358"/>
    </row>
    <row r="5" spans="1:9" x14ac:dyDescent="0.3">
      <c r="A5" s="354"/>
      <c r="B5" s="359" t="s">
        <v>29</v>
      </c>
      <c r="C5" s="360"/>
      <c r="D5" s="360"/>
      <c r="E5" s="360"/>
      <c r="F5" s="360"/>
      <c r="G5" s="360"/>
      <c r="H5" s="361"/>
    </row>
    <row r="6" spans="1:9" ht="17.25" thickBot="1" x14ac:dyDescent="0.35">
      <c r="A6" s="355"/>
      <c r="B6" s="362" t="s">
        <v>100</v>
      </c>
      <c r="C6" s="363"/>
      <c r="D6" s="363"/>
      <c r="E6" s="363"/>
      <c r="F6" s="363"/>
      <c r="G6" s="363"/>
      <c r="H6" s="364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43" t="s">
        <v>59</v>
      </c>
      <c r="B8" s="345" t="s">
        <v>44</v>
      </c>
      <c r="C8" s="347" t="s">
        <v>8</v>
      </c>
      <c r="D8" s="348"/>
      <c r="E8" s="347" t="s">
        <v>1</v>
      </c>
      <c r="F8" s="348"/>
      <c r="G8" s="349" t="s">
        <v>43</v>
      </c>
    </row>
    <row r="9" spans="1:9" x14ac:dyDescent="0.3">
      <c r="A9" s="344"/>
      <c r="B9" s="346"/>
      <c r="C9" s="148" t="s">
        <v>56</v>
      </c>
      <c r="D9" s="148" t="s">
        <v>36</v>
      </c>
      <c r="E9" s="148" t="s">
        <v>58</v>
      </c>
      <c r="F9" s="148" t="s">
        <v>36</v>
      </c>
      <c r="G9" s="350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1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0</v>
      </c>
      <c r="C14" s="185"/>
      <c r="D14" s="186">
        <f t="shared" ref="D14" si="4">C14</f>
        <v>0</v>
      </c>
      <c r="E14" s="187"/>
      <c r="F14" s="186">
        <f t="shared" ref="F14" si="5">E14</f>
        <v>0</v>
      </c>
      <c r="G14" s="153"/>
      <c r="I14" s="149"/>
    </row>
    <row r="15" spans="1:9" x14ac:dyDescent="0.3">
      <c r="A15" s="150" t="s">
        <v>57</v>
      </c>
      <c r="B15" s="151">
        <f t="shared" si="0"/>
        <v>0</v>
      </c>
      <c r="C15" s="200"/>
      <c r="D15" s="152">
        <f t="shared" si="2"/>
        <v>0</v>
      </c>
      <c r="E15" s="201"/>
      <c r="F15" s="152">
        <f t="shared" si="1"/>
        <v>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>
        <f t="shared" ref="B21" si="6">D21+F21</f>
        <v>0</v>
      </c>
      <c r="C21" s="154"/>
      <c r="D21" s="152">
        <f t="shared" si="2"/>
        <v>0</v>
      </c>
      <c r="E21" s="155"/>
      <c r="F21" s="152">
        <f t="shared" si="1"/>
        <v>0</v>
      </c>
      <c r="G21" s="153"/>
      <c r="I21" s="149"/>
    </row>
    <row r="22" spans="1:9" ht="17.25" thickBot="1" x14ac:dyDescent="0.35">
      <c r="A22" s="268" t="s">
        <v>106</v>
      </c>
      <c r="B22" s="269">
        <f>SUM(B10:B21)</f>
        <v>6230</v>
      </c>
      <c r="C22" s="269">
        <f t="shared" ref="C22:G22" si="7">SUM(C10:C21)</f>
        <v>2588</v>
      </c>
      <c r="D22" s="269">
        <f t="shared" si="7"/>
        <v>2588</v>
      </c>
      <c r="E22" s="269">
        <f t="shared" si="7"/>
        <v>3642</v>
      </c>
      <c r="F22" s="269">
        <f t="shared" si="7"/>
        <v>3642</v>
      </c>
      <c r="G22" s="270">
        <f t="shared" si="7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activeCell="E29" sqref="E29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51" t="s">
        <v>71</v>
      </c>
      <c r="B1" s="351"/>
      <c r="C1" s="351"/>
      <c r="D1" s="351"/>
      <c r="E1" s="351"/>
      <c r="F1" s="351"/>
      <c r="G1" s="351"/>
      <c r="H1" s="351"/>
    </row>
    <row r="2" spans="1:8" ht="20.25" x14ac:dyDescent="0.3">
      <c r="A2" s="352" t="s">
        <v>109</v>
      </c>
      <c r="B2" s="352"/>
      <c r="C2" s="352"/>
      <c r="D2" s="352"/>
      <c r="E2" s="352"/>
      <c r="F2" s="352"/>
      <c r="G2" s="352"/>
      <c r="H2" s="352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2" t="s">
        <v>87</v>
      </c>
      <c r="B4" s="375" t="s">
        <v>94</v>
      </c>
      <c r="C4" s="376"/>
      <c r="D4" s="376"/>
      <c r="E4" s="376"/>
      <c r="F4" s="376"/>
      <c r="G4" s="376"/>
      <c r="H4" s="377"/>
    </row>
    <row r="5" spans="1:8" x14ac:dyDescent="0.3">
      <c r="A5" s="373"/>
      <c r="B5" s="378" t="s">
        <v>91</v>
      </c>
      <c r="C5" s="379"/>
      <c r="D5" s="379"/>
      <c r="E5" s="379"/>
      <c r="F5" s="379"/>
      <c r="G5" s="379"/>
      <c r="H5" s="380"/>
    </row>
    <row r="6" spans="1:8" x14ac:dyDescent="0.3">
      <c r="A6" s="374"/>
      <c r="B6" s="381" t="s">
        <v>99</v>
      </c>
      <c r="C6" s="382"/>
      <c r="D6" s="382"/>
      <c r="E6" s="382"/>
      <c r="F6" s="382"/>
      <c r="G6" s="382"/>
      <c r="H6" s="383"/>
    </row>
    <row r="7" spans="1:8" ht="16.5" customHeight="1" x14ac:dyDescent="0.3">
      <c r="A7" s="365" t="s">
        <v>98</v>
      </c>
      <c r="B7" s="365"/>
      <c r="C7" s="365"/>
      <c r="D7" s="365"/>
      <c r="E7" s="365"/>
      <c r="F7" s="365"/>
      <c r="G7" s="365"/>
      <c r="H7" s="365"/>
    </row>
    <row r="8" spans="1:8" ht="17.25" customHeight="1" thickBot="1" x14ac:dyDescent="0.35">
      <c r="A8" s="366"/>
      <c r="B8" s="366"/>
      <c r="C8" s="366"/>
      <c r="D8" s="366"/>
      <c r="E8" s="366"/>
      <c r="F8" s="366"/>
      <c r="G8" s="366"/>
      <c r="H8" s="366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/>
      <c r="C14" s="165"/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/>
      <c r="C15" s="199"/>
      <c r="D15" s="161"/>
      <c r="E15" s="162" t="s">
        <v>35</v>
      </c>
      <c r="F15" s="161"/>
      <c r="G15" s="161"/>
      <c r="H15" s="166"/>
    </row>
    <row r="16" spans="1:8" x14ac:dyDescent="0.3">
      <c r="A16" s="367" t="s">
        <v>106</v>
      </c>
      <c r="B16" s="368"/>
      <c r="C16" s="368"/>
      <c r="D16" s="368"/>
      <c r="E16" s="368"/>
      <c r="F16" s="271">
        <f>B10+B11+B12+B13+B14+B15+F10+F11+F12+F13+F14+F15</f>
        <v>946</v>
      </c>
      <c r="G16" s="271">
        <f>C10+C11+C12+C13+C14+C15+G10+G11+G12+G13+G14+G15</f>
        <v>3065</v>
      </c>
      <c r="H16" s="272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5" t="s">
        <v>77</v>
      </c>
      <c r="B19" s="365"/>
      <c r="C19" s="365"/>
      <c r="D19" s="365"/>
      <c r="E19" s="365"/>
      <c r="F19" s="365"/>
      <c r="G19" s="365"/>
      <c r="H19" s="365"/>
    </row>
    <row r="20" spans="1:8" ht="17.25" customHeight="1" thickBot="1" x14ac:dyDescent="0.35">
      <c r="A20" s="365"/>
      <c r="B20" s="365"/>
      <c r="C20" s="365"/>
      <c r="D20" s="365"/>
      <c r="E20" s="365"/>
      <c r="F20" s="365"/>
      <c r="G20" s="369"/>
      <c r="H20" s="369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/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/>
      <c r="C27" s="161"/>
      <c r="D27" s="162" t="s">
        <v>35</v>
      </c>
      <c r="E27" s="161"/>
      <c r="F27" s="166"/>
    </row>
    <row r="28" spans="1:8" ht="17.25" thickBot="1" x14ac:dyDescent="0.35">
      <c r="A28" s="370" t="s">
        <v>106</v>
      </c>
      <c r="B28" s="371"/>
      <c r="C28" s="371"/>
      <c r="D28" s="371"/>
      <c r="E28" s="273">
        <f>B22+B23+B24+B25</f>
        <v>3524</v>
      </c>
      <c r="F28" s="274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activeCell="A2" sqref="A1:H2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4" t="s">
        <v>108</v>
      </c>
      <c r="B1" s="294"/>
      <c r="C1" s="294"/>
      <c r="D1" s="294"/>
      <c r="E1" s="294"/>
      <c r="F1" s="294"/>
      <c r="G1" s="294"/>
      <c r="H1" s="294"/>
    </row>
    <row r="2" spans="1:8" s="2" customFormat="1" ht="18" customHeight="1" x14ac:dyDescent="0.3">
      <c r="A2" s="295" t="s">
        <v>109</v>
      </c>
      <c r="B2" s="295"/>
      <c r="C2" s="295"/>
      <c r="D2" s="295"/>
      <c r="E2" s="295"/>
      <c r="F2" s="295"/>
      <c r="G2" s="295"/>
      <c r="H2" s="295"/>
    </row>
    <row r="3" spans="1:8" s="2" customFormat="1" ht="15" customHeight="1" x14ac:dyDescent="0.3">
      <c r="A3" s="387"/>
      <c r="B3" s="387"/>
      <c r="C3" s="387"/>
      <c r="D3" s="387"/>
      <c r="E3" s="387"/>
      <c r="F3" s="387"/>
      <c r="G3" s="387"/>
      <c r="H3" s="387"/>
    </row>
    <row r="4" spans="1:8" ht="18" customHeight="1" x14ac:dyDescent="0.3">
      <c r="A4" s="309" t="s">
        <v>87</v>
      </c>
      <c r="B4" s="388" t="s">
        <v>28</v>
      </c>
      <c r="C4" s="388"/>
      <c r="D4" s="388"/>
      <c r="E4" s="388"/>
      <c r="F4" s="388"/>
      <c r="G4" s="388"/>
      <c r="H4" s="389"/>
    </row>
    <row r="5" spans="1:8" ht="18" customHeight="1" x14ac:dyDescent="0.3">
      <c r="A5" s="310"/>
      <c r="B5" s="314" t="s">
        <v>90</v>
      </c>
      <c r="C5" s="314"/>
      <c r="D5" s="314"/>
      <c r="E5" s="314"/>
      <c r="F5" s="314"/>
      <c r="G5" s="314"/>
      <c r="H5" s="315"/>
    </row>
    <row r="6" spans="1:8" ht="18" customHeight="1" x14ac:dyDescent="0.3">
      <c r="A6" s="310"/>
      <c r="B6" s="314" t="s">
        <v>104</v>
      </c>
      <c r="C6" s="314"/>
      <c r="D6" s="314"/>
      <c r="E6" s="314"/>
      <c r="F6" s="314"/>
      <c r="G6" s="314"/>
      <c r="H6" s="315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299" t="s">
        <v>59</v>
      </c>
      <c r="B8" s="384" t="s">
        <v>44</v>
      </c>
      <c r="C8" s="306" t="s">
        <v>78</v>
      </c>
      <c r="D8" s="306"/>
      <c r="E8" s="306"/>
      <c r="F8" s="306" t="s">
        <v>80</v>
      </c>
      <c r="G8" s="306"/>
      <c r="H8" s="386"/>
    </row>
    <row r="9" spans="1:8" ht="19.5" customHeight="1" x14ac:dyDescent="0.3">
      <c r="A9" s="300"/>
      <c r="B9" s="385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0</v>
      </c>
      <c r="C14" s="30"/>
      <c r="D14" s="30"/>
      <c r="E14" s="31">
        <f t="shared" si="1"/>
        <v>0</v>
      </c>
      <c r="F14" s="32"/>
      <c r="G14" s="32"/>
      <c r="H14" s="138">
        <f t="shared" si="2"/>
        <v>0</v>
      </c>
    </row>
    <row r="15" spans="1:8" ht="19.5" customHeight="1" x14ac:dyDescent="0.3">
      <c r="A15" s="112" t="s">
        <v>57</v>
      </c>
      <c r="B15" s="225">
        <f t="shared" si="0"/>
        <v>0</v>
      </c>
      <c r="C15" s="32"/>
      <c r="D15" s="32">
        <v>0</v>
      </c>
      <c r="E15" s="31">
        <f t="shared" si="1"/>
        <v>0</v>
      </c>
      <c r="F15" s="32"/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>
        <v>0</v>
      </c>
      <c r="E16" s="31">
        <f t="shared" si="1"/>
        <v>0</v>
      </c>
      <c r="F16" s="32"/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7" t="s">
        <v>107</v>
      </c>
      <c r="B22" s="248">
        <f>SUM(B10:B21)</f>
        <v>1827</v>
      </c>
      <c r="C22" s="248">
        <f>SUM(C10:C21)</f>
        <v>1819</v>
      </c>
      <c r="D22" s="248">
        <f t="shared" ref="D22:H22" si="3">SUM(D10:D21)</f>
        <v>3</v>
      </c>
      <c r="E22" s="248">
        <f t="shared" si="3"/>
        <v>1822</v>
      </c>
      <c r="F22" s="248">
        <f t="shared" si="3"/>
        <v>4</v>
      </c>
      <c r="G22" s="248">
        <f t="shared" si="3"/>
        <v>1</v>
      </c>
      <c r="H22" s="248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4" t="s">
        <v>70</v>
      </c>
      <c r="B1" s="294"/>
      <c r="C1" s="294"/>
      <c r="D1" s="294"/>
      <c r="E1" s="294"/>
      <c r="F1" s="294"/>
      <c r="G1" s="294"/>
      <c r="H1" s="294"/>
      <c r="I1" s="294"/>
      <c r="J1" s="9"/>
      <c r="K1" s="9"/>
      <c r="L1" s="9"/>
      <c r="M1" s="9"/>
      <c r="N1" s="9"/>
      <c r="O1" s="9"/>
    </row>
    <row r="2" spans="1:15" ht="20.25" x14ac:dyDescent="0.3">
      <c r="A2" s="295" t="s">
        <v>89</v>
      </c>
      <c r="B2" s="295"/>
      <c r="C2" s="295"/>
      <c r="D2" s="295"/>
      <c r="E2" s="295"/>
      <c r="F2" s="295"/>
      <c r="G2" s="295"/>
      <c r="H2" s="295"/>
      <c r="I2" s="295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09" t="s">
        <v>87</v>
      </c>
      <c r="B4" s="312" t="s">
        <v>95</v>
      </c>
      <c r="C4" s="312"/>
      <c r="D4" s="312"/>
      <c r="E4" s="312"/>
      <c r="F4" s="312"/>
      <c r="G4" s="312"/>
      <c r="H4" s="312"/>
      <c r="I4" s="313"/>
    </row>
    <row r="5" spans="1:15" x14ac:dyDescent="0.3">
      <c r="A5" s="310"/>
      <c r="B5" s="314" t="s">
        <v>91</v>
      </c>
      <c r="C5" s="314"/>
      <c r="D5" s="314"/>
      <c r="E5" s="314"/>
      <c r="F5" s="314"/>
      <c r="G5" s="314"/>
      <c r="H5" s="314"/>
      <c r="I5" s="315"/>
    </row>
    <row r="6" spans="1:15" x14ac:dyDescent="0.3">
      <c r="A6" s="310"/>
      <c r="B6" s="314" t="s">
        <v>93</v>
      </c>
      <c r="C6" s="314"/>
      <c r="D6" s="314"/>
      <c r="E6" s="314"/>
      <c r="F6" s="314"/>
      <c r="G6" s="314"/>
      <c r="H6" s="314"/>
      <c r="I6" s="315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0" t="s">
        <v>38</v>
      </c>
      <c r="B8" s="391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0"/>
      <c r="B9" s="392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299" t="s">
        <v>31</v>
      </c>
      <c r="B11" s="393" t="s">
        <v>9</v>
      </c>
      <c r="C11" s="395" t="s">
        <v>0</v>
      </c>
      <c r="D11" s="396"/>
      <c r="E11" s="396"/>
      <c r="F11" s="396" t="s">
        <v>37</v>
      </c>
      <c r="G11" s="396"/>
      <c r="H11" s="396"/>
      <c r="I11" s="397" t="s">
        <v>43</v>
      </c>
    </row>
    <row r="12" spans="1:15" x14ac:dyDescent="0.3">
      <c r="A12" s="300"/>
      <c r="B12" s="394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98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299" t="s">
        <v>59</v>
      </c>
      <c r="B23" s="305" t="s">
        <v>17</v>
      </c>
      <c r="C23" s="303" t="s">
        <v>0</v>
      </c>
      <c r="D23" s="306"/>
      <c r="E23" s="306"/>
      <c r="F23" s="306" t="s">
        <v>37</v>
      </c>
      <c r="G23" s="306"/>
      <c r="H23" s="306"/>
      <c r="I23" s="307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0"/>
      <c r="B24" s="302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08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299" t="s">
        <v>59</v>
      </c>
      <c r="B40" s="301" t="s">
        <v>25</v>
      </c>
      <c r="C40" s="303" t="s">
        <v>19</v>
      </c>
      <c r="D40" s="304"/>
      <c r="E40" s="304"/>
      <c r="F40" s="301" t="s">
        <v>43</v>
      </c>
    </row>
    <row r="41" spans="1:9" x14ac:dyDescent="0.3">
      <c r="A41" s="300"/>
      <c r="B41" s="302"/>
      <c r="C41" s="72" t="s">
        <v>56</v>
      </c>
      <c r="D41" s="37" t="s">
        <v>58</v>
      </c>
      <c r="E41" s="38" t="s">
        <v>49</v>
      </c>
      <c r="F41" s="302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2025-05-07T05:57:08Z</dcterms:modified>
  <cp:version>1100.0100.01</cp:version>
</cp:coreProperties>
</file>