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 이용자 통계\"/>
    </mc:Choice>
  </mc:AlternateContent>
  <xr:revisionPtr revIDLastSave="0" documentId="13_ncr:1_{AA77C594-FB91-4583-B314-13B6CFD483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1" i="5" l="1"/>
  <c r="G16" i="6"/>
  <c r="E28" i="6"/>
  <c r="F16" i="6" l="1"/>
  <c r="B10" i="1" l="1"/>
  <c r="B14" i="1" l="1"/>
  <c r="E15" i="2"/>
  <c r="B15" i="4" l="1"/>
  <c r="H11" i="4"/>
  <c r="H12" i="4"/>
  <c r="H13" i="4"/>
  <c r="H15" i="4"/>
  <c r="H16" i="4"/>
  <c r="H17" i="4"/>
  <c r="H18" i="4"/>
  <c r="H19" i="4"/>
  <c r="B19" i="4" s="1"/>
  <c r="H20" i="4"/>
  <c r="H21" i="4"/>
  <c r="H10" i="4"/>
  <c r="E11" i="4"/>
  <c r="E12" i="4"/>
  <c r="E13" i="4"/>
  <c r="E14" i="4"/>
  <c r="B14" i="4" s="1"/>
  <c r="E15" i="4"/>
  <c r="E16" i="4"/>
  <c r="E17" i="4"/>
  <c r="E18" i="4"/>
  <c r="B18" i="4" s="1"/>
  <c r="E19" i="4"/>
  <c r="E20" i="4"/>
  <c r="E21" i="4"/>
  <c r="B21" i="4" s="1"/>
  <c r="E10" i="4"/>
  <c r="E13" i="2"/>
  <c r="E14" i="2"/>
  <c r="E16" i="2"/>
  <c r="E17" i="2"/>
  <c r="E18" i="2"/>
  <c r="E19" i="2"/>
  <c r="E20" i="2"/>
  <c r="E21" i="2"/>
  <c r="E22" i="2"/>
  <c r="E23" i="2"/>
  <c r="E20" i="3"/>
  <c r="D19" i="5"/>
  <c r="D18" i="5"/>
  <c r="D22" i="4"/>
  <c r="F22" i="4"/>
  <c r="G22" i="4"/>
  <c r="C22" i="4"/>
  <c r="H12" i="3"/>
  <c r="H13" i="3"/>
  <c r="H14" i="3"/>
  <c r="H15" i="3"/>
  <c r="H16" i="3"/>
  <c r="B20" i="4" l="1"/>
  <c r="B17" i="4"/>
  <c r="B16" i="4"/>
  <c r="B13" i="4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B21" i="5" s="1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<sst xmlns="http://schemas.openxmlformats.org/spreadsheetml/2006/main" count="338" uniqueCount="112">
  <si>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</si>
  <si>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</si>
  <si>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</si>
  <si>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</si>
  <si>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</si>
  <si>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</si>
  <si>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</si>
  <si>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</si>
  <si>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</si>
  <si>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</si>
  <si>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</si>
  <si>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</si>
  <si>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</si>
  <si>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</si>
  <si>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</si>
  <si>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</si>
  <si>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</si>
  <si>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</si>
  <si>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</si>
  <si>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</si>
  <si>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</si>
  <si>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</si>
  <si>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</si>
  <si>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</si>
  <si>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</si>
  <si>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</si>
  <si>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</si>
  <si>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</si>
  <si>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</si>
  <si>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</si>
  <si>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</si>
  <si>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</si>
  <si>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</si>
  <si>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</si>
  <si>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</si>
  <si>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</si>
  <si>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</si>
  <si>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</si>
  <si>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</si>
  <si>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</si>
  <si>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</si>
  <si>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</si>
  <si>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</si>
  <si>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</si>
  <si>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</si>
  <si>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</si>
  <si>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</si>
  <si>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</si>
  <si>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</si>
  <si>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</si>
  <si>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</si>
  <si>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</si>
  <si>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</si>
  <si>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</si>
  <si>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</si>
  <si>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</si>
  <si>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</si>
  <si>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</si>
  <si>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</si>
  <si>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</si>
  <si>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</si>
  <si>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</si>
  <si>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</si>
  <si>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</si>
  <si>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</si>
  <si>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</si>
  <si>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</si>
  <si>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</si>
  <si>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</si>
  <si>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</si>
  <si>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</si>
  <si>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</si>
  <si>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</si>
  <si>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</si>
  <si>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</si>
  <si>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</si>
  <si>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</si>
  <si>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</si>
  <si>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</si>
  <si>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</si>
  <si>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</si>
  <si>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</si>
  <si>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</si>
  <si>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</si>
  <si>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</si>
  <si>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</si>
  <si>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</si>
  <si>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</si>
  <si>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</si>
  <si>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</si>
  <si>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</si>
  <si>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</si>
  <si>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</si>
  <si>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</si>
  <si>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</si>
  <si>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</si>
  <si>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</si>
  <si>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</si>
  <si>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</si>
  <si>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</si>
  <si>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</si>
  <si>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</si>
  <si>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</si>
  <si>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</si>
  <si>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</si>
  <si>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</si>
  <si>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</si>
  <si>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</si>
  <si>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</si>
  <si>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12.1. ~ 2025. 12. 31.)</t>
    <phoneticPr fontId="25" type="noConversion"/>
  </si>
  <si>
    <t>12월  통계</t>
    <phoneticPr fontId="25" type="noConversion"/>
  </si>
  <si>
    <t>12월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</si>
</sst>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1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36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6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6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80" t="s">
        <v>82</v>
      </c>
      <c r="B2" s="280"/>
      <c r="C2" s="280"/>
      <c r="D2" s="280"/>
      <c r="E2" s="280"/>
      <c r="F2" s="280"/>
      <c r="G2" s="280"/>
      <c r="H2" s="280"/>
      <c r="I2" s="280"/>
      <c r="J2" s="280"/>
    </row>
    <row r="3" spans="1:17" s="2" customFormat="1" ht="20.25" x14ac:dyDescent="0.3">
      <c r="A3" s="281" t="s">
        <v>109</v>
      </c>
      <c r="B3" s="281"/>
      <c r="C3" s="281"/>
      <c r="D3" s="281"/>
      <c r="E3" s="281"/>
      <c r="F3" s="281"/>
      <c r="G3" s="281"/>
      <c r="H3" s="281"/>
      <c r="I3" s="281"/>
      <c r="J3" s="281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6"/>
      <c r="J6" s="279" t="s">
        <v>84</v>
      </c>
      <c r="K6" s="279"/>
    </row>
    <row r="7" spans="1:17" ht="22.5" customHeight="1" x14ac:dyDescent="0.3">
      <c r="A7" s="282" t="s">
        <v>31</v>
      </c>
      <c r="B7" s="284" t="s">
        <v>44</v>
      </c>
      <c r="C7" s="284" t="s">
        <v>4</v>
      </c>
      <c r="D7" s="284"/>
      <c r="E7" s="284"/>
      <c r="F7" s="284" t="s">
        <v>21</v>
      </c>
      <c r="G7" s="284"/>
      <c r="H7" s="284"/>
      <c r="I7" s="284" t="s">
        <v>24</v>
      </c>
      <c r="J7" s="284" t="s">
        <v>22</v>
      </c>
      <c r="K7" s="277" t="s">
        <v>103</v>
      </c>
    </row>
    <row r="8" spans="1:17" ht="22.5" customHeight="1" x14ac:dyDescent="0.3">
      <c r="A8" s="283"/>
      <c r="B8" s="285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285"/>
      <c r="J8" s="285"/>
      <c r="K8" s="278"/>
    </row>
    <row r="9" spans="1:17" s="2" customFormat="1" ht="22.5" customHeight="1" x14ac:dyDescent="0.3">
      <c r="A9" s="46" t="s">
        <v>110</v>
      </c>
      <c r="B9" s="229">
        <f>E9+H9+I9+J9+K9</f>
        <v>7787</v>
      </c>
      <c r="C9" s="240">
        <v>804</v>
      </c>
      <c r="D9" s="240">
        <v>2691</v>
      </c>
      <c r="E9" s="241">
        <f>C9+D9</f>
        <v>3495</v>
      </c>
      <c r="F9" s="229">
        <v>683</v>
      </c>
      <c r="G9" s="229">
        <v>1974</v>
      </c>
      <c r="H9" s="242">
        <v>2657</v>
      </c>
      <c r="I9" s="229">
        <v>386</v>
      </c>
      <c r="J9" s="243">
        <v>1223</v>
      </c>
      <c r="K9" s="272">
        <v>26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47" t="s">
        <v>106</v>
      </c>
      <c r="B10" s="248">
        <f>E10+H10+J10+I10+K10</f>
        <v>95620</v>
      </c>
      <c r="C10" s="249">
        <v>5205</v>
      </c>
      <c r="D10" s="249">
        <v>35628</v>
      </c>
      <c r="E10" s="250">
        <v>40833</v>
      </c>
      <c r="F10" s="276">
        <v>4005</v>
      </c>
      <c r="G10" s="276">
        <v>26796</v>
      </c>
      <c r="H10" s="248">
        <v>30801</v>
      </c>
      <c r="I10" s="275">
        <v>5621</v>
      </c>
      <c r="J10" s="251">
        <v>18145</v>
      </c>
      <c r="K10" s="252">
        <v>220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84" t="s">
        <v>56</v>
      </c>
      <c r="D13" s="284"/>
      <c r="E13" s="284"/>
      <c r="F13" s="284" t="s">
        <v>54</v>
      </c>
      <c r="G13" s="284"/>
      <c r="H13" s="284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73">
        <f>SUM(C14:I14)</f>
        <v>36</v>
      </c>
      <c r="C14" s="286">
        <v>34</v>
      </c>
      <c r="D14" s="287"/>
      <c r="E14" s="288"/>
      <c r="F14" s="286">
        <v>0</v>
      </c>
      <c r="G14" s="287"/>
      <c r="H14" s="288"/>
      <c r="I14" s="273">
        <v>2</v>
      </c>
      <c r="J14" s="274"/>
      <c r="K14" s="227"/>
    </row>
    <row r="15" spans="1:17" ht="22.5" customHeight="1" thickBot="1" x14ac:dyDescent="0.35">
      <c r="A15" s="253" t="s">
        <v>106</v>
      </c>
      <c r="B15" s="254">
        <v>653</v>
      </c>
      <c r="C15" s="289">
        <v>505</v>
      </c>
      <c r="D15" s="290"/>
      <c r="E15" s="291"/>
      <c r="F15" s="289">
        <v>68</v>
      </c>
      <c r="G15" s="290"/>
      <c r="H15" s="291"/>
      <c r="I15" s="254">
        <v>80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4" t="s">
        <v>56</v>
      </c>
      <c r="D19" s="284"/>
      <c r="E19" s="284"/>
      <c r="F19" s="284" t="s">
        <v>54</v>
      </c>
      <c r="G19" s="284"/>
      <c r="H19" s="284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v>2869</v>
      </c>
      <c r="C20" s="295">
        <v>2085</v>
      </c>
      <c r="D20" s="296"/>
      <c r="E20" s="297"/>
      <c r="F20" s="298">
        <v>111</v>
      </c>
      <c r="G20" s="299"/>
      <c r="H20" s="300"/>
      <c r="I20" s="238">
        <v>673</v>
      </c>
      <c r="J20" s="239"/>
      <c r="N20" s="5"/>
      <c r="O20" s="5"/>
      <c r="P20" s="5"/>
      <c r="Q20" s="5"/>
    </row>
    <row r="21" spans="1:17" ht="22.5" customHeight="1" thickBot="1" x14ac:dyDescent="0.35">
      <c r="A21" s="253" t="s">
        <v>106</v>
      </c>
      <c r="B21" s="255">
        <v>39717</v>
      </c>
      <c r="C21" s="292">
        <v>28439</v>
      </c>
      <c r="D21" s="293"/>
      <c r="E21" s="294"/>
      <c r="F21" s="292">
        <v>2322</v>
      </c>
      <c r="G21" s="293"/>
      <c r="H21" s="294"/>
      <c r="I21" s="256">
        <v>8956</v>
      </c>
      <c r="J21" s="221"/>
      <c r="K21" s="210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80" t="s">
        <v>105</v>
      </c>
      <c r="B1" s="280"/>
      <c r="C1" s="280"/>
      <c r="D1" s="280"/>
      <c r="E1" s="280"/>
      <c r="F1" s="280"/>
      <c r="G1" s="280"/>
      <c r="H1" s="280"/>
      <c r="I1" s="280"/>
      <c r="J1" s="9"/>
      <c r="K1" s="109"/>
    </row>
    <row r="2" spans="1:11" ht="20.25" x14ac:dyDescent="0.3">
      <c r="A2" s="281" t="s">
        <v>109</v>
      </c>
      <c r="B2" s="281"/>
      <c r="C2" s="281"/>
      <c r="D2" s="281"/>
      <c r="E2" s="281"/>
      <c r="F2" s="281"/>
      <c r="G2" s="281"/>
      <c r="H2" s="281"/>
      <c r="I2" s="281"/>
      <c r="J2" s="281"/>
      <c r="K2" s="110"/>
    </row>
    <row r="3" spans="1:11" ht="17.25" thickBot="1" x14ac:dyDescent="0.35"/>
    <row r="4" spans="1:11" x14ac:dyDescent="0.3">
      <c r="A4" s="301" t="s">
        <v>87</v>
      </c>
      <c r="B4" s="304" t="s">
        <v>95</v>
      </c>
      <c r="C4" s="304"/>
      <c r="D4" s="304"/>
      <c r="E4" s="304"/>
      <c r="F4" s="304"/>
      <c r="G4" s="304"/>
      <c r="H4" s="304"/>
      <c r="I4" s="305"/>
    </row>
    <row r="5" spans="1:11" x14ac:dyDescent="0.3">
      <c r="A5" s="302"/>
      <c r="B5" s="306" t="s">
        <v>102</v>
      </c>
      <c r="C5" s="306"/>
      <c r="D5" s="306"/>
      <c r="E5" s="306"/>
      <c r="F5" s="306"/>
      <c r="G5" s="306"/>
      <c r="H5" s="306"/>
      <c r="I5" s="307"/>
    </row>
    <row r="6" spans="1:11" ht="17.25" thickBot="1" x14ac:dyDescent="0.35">
      <c r="A6" s="303"/>
      <c r="B6" s="308" t="s">
        <v>99</v>
      </c>
      <c r="C6" s="308"/>
      <c r="D6" s="308"/>
      <c r="E6" s="308"/>
      <c r="F6" s="308"/>
      <c r="G6" s="308"/>
      <c r="H6" s="308"/>
      <c r="I6" s="309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10" t="s">
        <v>59</v>
      </c>
      <c r="B10" s="316" t="s">
        <v>17</v>
      </c>
      <c r="C10" s="314" t="s">
        <v>0</v>
      </c>
      <c r="D10" s="317"/>
      <c r="E10" s="317"/>
      <c r="F10" s="317" t="s">
        <v>37</v>
      </c>
      <c r="G10" s="317"/>
      <c r="H10" s="317"/>
      <c r="I10" s="318" t="s">
        <v>43</v>
      </c>
    </row>
    <row r="11" spans="1:11" x14ac:dyDescent="0.3">
      <c r="A11" s="311"/>
      <c r="B11" s="313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9"/>
    </row>
    <row r="12" spans="1:11" x14ac:dyDescent="0.3">
      <c r="A12" s="257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57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57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57" t="s">
        <v>51</v>
      </c>
      <c r="B15" s="179">
        <f t="shared" si="0"/>
        <v>3304</v>
      </c>
      <c r="C15" s="180">
        <v>336</v>
      </c>
      <c r="D15" s="99">
        <v>35</v>
      </c>
      <c r="E15" s="98">
        <f t="shared" si="1"/>
        <v>371</v>
      </c>
      <c r="F15" s="99">
        <v>1963</v>
      </c>
      <c r="G15" s="99">
        <v>970</v>
      </c>
      <c r="H15" s="98">
        <f>F15+G15</f>
        <v>2933</v>
      </c>
      <c r="I15" s="100"/>
    </row>
    <row r="16" spans="1:11" x14ac:dyDescent="0.3">
      <c r="A16" s="257" t="s">
        <v>41</v>
      </c>
      <c r="B16" s="188">
        <f t="shared" si="0"/>
        <v>3286</v>
      </c>
      <c r="C16" s="189">
        <v>349</v>
      </c>
      <c r="D16" s="190">
        <v>54</v>
      </c>
      <c r="E16" s="98">
        <f t="shared" si="1"/>
        <v>403</v>
      </c>
      <c r="F16" s="192">
        <v>1929</v>
      </c>
      <c r="G16" s="192">
        <v>954</v>
      </c>
      <c r="H16" s="191">
        <f>F16+G16</f>
        <v>2883</v>
      </c>
      <c r="I16" s="100"/>
    </row>
    <row r="17" spans="1:9" x14ac:dyDescent="0.3">
      <c r="A17" s="257" t="s">
        <v>57</v>
      </c>
      <c r="B17" s="188">
        <f t="shared" si="0"/>
        <v>3045</v>
      </c>
      <c r="C17" s="197">
        <v>350</v>
      </c>
      <c r="D17" s="190">
        <v>28</v>
      </c>
      <c r="E17" s="98">
        <f t="shared" si="1"/>
        <v>378</v>
      </c>
      <c r="F17" s="192">
        <v>1785</v>
      </c>
      <c r="G17" s="192">
        <v>882</v>
      </c>
      <c r="H17" s="191">
        <f t="shared" ref="H17:H23" si="2">F17+G17</f>
        <v>2667</v>
      </c>
      <c r="I17" s="100"/>
    </row>
    <row r="18" spans="1:9" x14ac:dyDescent="0.3">
      <c r="A18" s="257" t="s">
        <v>45</v>
      </c>
      <c r="B18" s="188">
        <f t="shared" si="0"/>
        <v>4511</v>
      </c>
      <c r="C18" s="197">
        <v>395</v>
      </c>
      <c r="D18" s="190">
        <v>56</v>
      </c>
      <c r="E18" s="98">
        <f>SUM(C18:D18)</f>
        <v>451</v>
      </c>
      <c r="F18" s="192">
        <v>2723</v>
      </c>
      <c r="G18" s="192">
        <v>1337</v>
      </c>
      <c r="H18" s="191">
        <f t="shared" si="2"/>
        <v>4060</v>
      </c>
      <c r="I18" s="100"/>
    </row>
    <row r="19" spans="1:9" x14ac:dyDescent="0.3">
      <c r="A19" s="257" t="s">
        <v>52</v>
      </c>
      <c r="B19" s="188">
        <f t="shared" ref="B19:B23" si="3">E19+H19</f>
        <v>3693</v>
      </c>
      <c r="C19" s="197">
        <v>366</v>
      </c>
      <c r="D19" s="190">
        <v>65</v>
      </c>
      <c r="E19" s="98">
        <f t="shared" si="1"/>
        <v>431</v>
      </c>
      <c r="F19" s="192">
        <v>2187</v>
      </c>
      <c r="G19" s="192">
        <v>1075</v>
      </c>
      <c r="H19" s="191">
        <f t="shared" si="2"/>
        <v>3262</v>
      </c>
      <c r="I19" s="100"/>
    </row>
    <row r="20" spans="1:9" x14ac:dyDescent="0.3">
      <c r="A20" s="257" t="s">
        <v>34</v>
      </c>
      <c r="B20" s="188">
        <f t="shared" si="3"/>
        <v>3447</v>
      </c>
      <c r="C20" s="101">
        <v>348</v>
      </c>
      <c r="D20" s="99">
        <v>40</v>
      </c>
      <c r="E20" s="98">
        <f t="shared" si="1"/>
        <v>388</v>
      </c>
      <c r="F20" s="99">
        <v>2052</v>
      </c>
      <c r="G20" s="99">
        <v>1007</v>
      </c>
      <c r="H20" s="191">
        <f t="shared" si="2"/>
        <v>3059</v>
      </c>
      <c r="I20" s="100"/>
    </row>
    <row r="21" spans="1:9" x14ac:dyDescent="0.3">
      <c r="A21" s="257" t="s">
        <v>53</v>
      </c>
      <c r="B21" s="188">
        <f>E21+H21</f>
        <v>2876</v>
      </c>
      <c r="C21" s="101">
        <v>315</v>
      </c>
      <c r="D21" s="99">
        <v>43</v>
      </c>
      <c r="E21" s="98">
        <f t="shared" si="1"/>
        <v>358</v>
      </c>
      <c r="F21" s="99">
        <v>1687</v>
      </c>
      <c r="G21" s="99">
        <v>831</v>
      </c>
      <c r="H21" s="191">
        <f>F21+G21</f>
        <v>2518</v>
      </c>
      <c r="I21" s="100"/>
    </row>
    <row r="22" spans="1:9" x14ac:dyDescent="0.3">
      <c r="A22" s="257" t="s">
        <v>47</v>
      </c>
      <c r="B22" s="188">
        <f t="shared" si="3"/>
        <v>2928</v>
      </c>
      <c r="C22" s="228">
        <v>313</v>
      </c>
      <c r="D22" s="203">
        <v>42</v>
      </c>
      <c r="E22" s="98">
        <f t="shared" si="1"/>
        <v>355</v>
      </c>
      <c r="F22" s="203">
        <v>1724</v>
      </c>
      <c r="G22" s="203">
        <v>849</v>
      </c>
      <c r="H22" s="191">
        <f t="shared" si="2"/>
        <v>2573</v>
      </c>
      <c r="I22" s="100"/>
    </row>
    <row r="23" spans="1:9" x14ac:dyDescent="0.3">
      <c r="A23" s="257" t="s">
        <v>35</v>
      </c>
      <c r="B23" s="188">
        <f t="shared" si="3"/>
        <v>3495</v>
      </c>
      <c r="C23" s="101">
        <v>733</v>
      </c>
      <c r="D23" s="99">
        <v>71</v>
      </c>
      <c r="E23" s="98">
        <f t="shared" si="1"/>
        <v>804</v>
      </c>
      <c r="F23" s="99">
        <v>1805</v>
      </c>
      <c r="G23" s="99">
        <v>886</v>
      </c>
      <c r="H23" s="191">
        <f t="shared" si="2"/>
        <v>2691</v>
      </c>
      <c r="I23" s="102"/>
    </row>
    <row r="24" spans="1:9" ht="17.25" thickBot="1" x14ac:dyDescent="0.35">
      <c r="A24" s="258" t="s">
        <v>107</v>
      </c>
      <c r="B24" s="259">
        <f>SUM(B12:B23)</f>
        <v>40833</v>
      </c>
      <c r="C24" s="259">
        <f t="shared" ref="C24:I24" si="4">SUM(C12:C23)</f>
        <v>4634</v>
      </c>
      <c r="D24" s="259">
        <f t="shared" si="4"/>
        <v>571</v>
      </c>
      <c r="E24" s="259">
        <f t="shared" si="4"/>
        <v>5205</v>
      </c>
      <c r="F24" s="259">
        <f t="shared" si="4"/>
        <v>23872</v>
      </c>
      <c r="G24" s="259">
        <f t="shared" si="4"/>
        <v>11756</v>
      </c>
      <c r="H24" s="259">
        <f t="shared" si="4"/>
        <v>35628</v>
      </c>
      <c r="I24" s="260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10" t="s">
        <v>59</v>
      </c>
      <c r="B28" s="312" t="s">
        <v>25</v>
      </c>
      <c r="C28" s="314" t="s">
        <v>19</v>
      </c>
      <c r="D28" s="315"/>
      <c r="E28" s="315"/>
      <c r="F28" s="312" t="s">
        <v>43</v>
      </c>
    </row>
    <row r="29" spans="1:9" x14ac:dyDescent="0.3">
      <c r="A29" s="311"/>
      <c r="B29" s="313"/>
      <c r="C29" s="72" t="s">
        <v>56</v>
      </c>
      <c r="D29" s="37" t="s">
        <v>58</v>
      </c>
      <c r="E29" s="38" t="s">
        <v>49</v>
      </c>
      <c r="F29" s="313"/>
    </row>
    <row r="30" spans="1:9" x14ac:dyDescent="0.3">
      <c r="A30" s="257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57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57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57" t="s">
        <v>51</v>
      </c>
      <c r="B33" s="179">
        <f>C33+D33+E33</f>
        <v>3381</v>
      </c>
      <c r="C33" s="97">
        <v>2347</v>
      </c>
      <c r="D33" s="99">
        <v>133</v>
      </c>
      <c r="E33" s="99">
        <v>901</v>
      </c>
      <c r="F33" s="19"/>
    </row>
    <row r="34" spans="1:7" x14ac:dyDescent="0.3">
      <c r="A34" s="257" t="s">
        <v>41</v>
      </c>
      <c r="B34" s="193">
        <f>C34+D34+E34</f>
        <v>3343</v>
      </c>
      <c r="C34" s="194">
        <v>2385</v>
      </c>
      <c r="D34" s="195">
        <v>210</v>
      </c>
      <c r="E34" s="196">
        <v>748</v>
      </c>
      <c r="F34" s="19"/>
    </row>
    <row r="35" spans="1:7" x14ac:dyDescent="0.3">
      <c r="A35" s="257" t="s">
        <v>57</v>
      </c>
      <c r="B35" s="193">
        <f t="shared" ref="B35:B38" si="5">C35+D35+E35</f>
        <v>3149</v>
      </c>
      <c r="C35" s="198">
        <v>2255</v>
      </c>
      <c r="D35" s="190">
        <v>186</v>
      </c>
      <c r="E35" s="192">
        <v>708</v>
      </c>
      <c r="F35" s="19"/>
    </row>
    <row r="36" spans="1:7" x14ac:dyDescent="0.3">
      <c r="A36" s="257" t="s">
        <v>45</v>
      </c>
      <c r="B36" s="193">
        <f t="shared" si="5"/>
        <v>3800</v>
      </c>
      <c r="C36" s="198">
        <v>2703</v>
      </c>
      <c r="D36" s="190">
        <v>263</v>
      </c>
      <c r="E36" s="192">
        <v>834</v>
      </c>
      <c r="F36" s="19"/>
    </row>
    <row r="37" spans="1:7" x14ac:dyDescent="0.3">
      <c r="A37" s="257" t="s">
        <v>52</v>
      </c>
      <c r="B37" s="193">
        <f t="shared" si="5"/>
        <v>3702</v>
      </c>
      <c r="C37" s="198">
        <v>2570</v>
      </c>
      <c r="D37" s="190">
        <v>234</v>
      </c>
      <c r="E37" s="192">
        <v>898</v>
      </c>
      <c r="F37" s="19"/>
    </row>
    <row r="38" spans="1:7" x14ac:dyDescent="0.3">
      <c r="A38" s="257" t="s">
        <v>34</v>
      </c>
      <c r="B38" s="188">
        <f t="shared" si="5"/>
        <v>3237</v>
      </c>
      <c r="C38" s="213">
        <v>2386</v>
      </c>
      <c r="D38" s="203">
        <v>173</v>
      </c>
      <c r="E38" s="203">
        <v>678</v>
      </c>
      <c r="F38" s="214"/>
    </row>
    <row r="39" spans="1:7" x14ac:dyDescent="0.3">
      <c r="A39" s="257" t="s">
        <v>53</v>
      </c>
      <c r="B39" s="188">
        <f>C39+D39+E39</f>
        <v>3012</v>
      </c>
      <c r="C39" s="215">
        <v>2124</v>
      </c>
      <c r="D39" s="206">
        <v>166</v>
      </c>
      <c r="E39" s="206">
        <v>722</v>
      </c>
      <c r="F39" s="19"/>
      <c r="G39" s="210"/>
    </row>
    <row r="40" spans="1:7" x14ac:dyDescent="0.3">
      <c r="A40" s="257" t="s">
        <v>47</v>
      </c>
      <c r="B40" s="188">
        <f>C40+D40+E40</f>
        <v>3100</v>
      </c>
      <c r="C40" s="213">
        <v>2195</v>
      </c>
      <c r="D40" s="203">
        <v>136</v>
      </c>
      <c r="E40" s="203">
        <v>769</v>
      </c>
      <c r="F40" s="19"/>
    </row>
    <row r="41" spans="1:7" ht="17.25" thickBot="1" x14ac:dyDescent="0.35">
      <c r="A41" s="257" t="s">
        <v>35</v>
      </c>
      <c r="B41" s="188">
        <f>C41+D41+E41</f>
        <v>2869</v>
      </c>
      <c r="C41" s="66">
        <v>2085</v>
      </c>
      <c r="D41" s="32">
        <v>111</v>
      </c>
      <c r="E41" s="32">
        <v>673</v>
      </c>
      <c r="F41" s="19"/>
    </row>
    <row r="42" spans="1:7" ht="17.25" thickBot="1" x14ac:dyDescent="0.35">
      <c r="A42" s="261" t="s">
        <v>107</v>
      </c>
      <c r="B42" s="262">
        <f>SUM(B30:B41)</f>
        <v>39717</v>
      </c>
      <c r="C42" s="262">
        <f t="shared" ref="C42:E42" si="6">SUM(C30:C41)</f>
        <v>28439</v>
      </c>
      <c r="D42" s="262">
        <f t="shared" si="6"/>
        <v>2322</v>
      </c>
      <c r="E42" s="262">
        <f t="shared" si="6"/>
        <v>8956</v>
      </c>
      <c r="F42" s="263"/>
    </row>
  </sheetData>
  <mergeCells count="15"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20" t="s">
        <v>27</v>
      </c>
      <c r="B1" s="320"/>
      <c r="C1" s="320"/>
      <c r="D1" s="320"/>
      <c r="E1" s="320"/>
      <c r="F1" s="320"/>
      <c r="G1" s="320"/>
      <c r="H1" s="320"/>
    </row>
    <row r="2" spans="1:19" s="113" customFormat="1" ht="18" customHeight="1" x14ac:dyDescent="0.3">
      <c r="A2" s="321" t="s">
        <v>109</v>
      </c>
      <c r="B2" s="321"/>
      <c r="C2" s="321"/>
      <c r="D2" s="321"/>
      <c r="E2" s="321"/>
      <c r="F2" s="321"/>
      <c r="G2" s="321"/>
      <c r="H2" s="321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22" t="s">
        <v>87</v>
      </c>
      <c r="B4" s="325" t="s">
        <v>97</v>
      </c>
      <c r="C4" s="326"/>
      <c r="D4" s="326"/>
      <c r="E4" s="326"/>
      <c r="F4" s="326"/>
      <c r="G4" s="326"/>
      <c r="H4" s="327"/>
    </row>
    <row r="5" spans="1:19" ht="19.5" customHeight="1" x14ac:dyDescent="0.3">
      <c r="A5" s="323"/>
      <c r="B5" s="328" t="s">
        <v>101</v>
      </c>
      <c r="C5" s="329"/>
      <c r="D5" s="329"/>
      <c r="E5" s="329"/>
      <c r="F5" s="329"/>
      <c r="G5" s="329"/>
      <c r="H5" s="330"/>
      <c r="J5" s="113"/>
      <c r="K5" s="113"/>
      <c r="L5" s="113"/>
    </row>
    <row r="6" spans="1:19" ht="19.5" customHeight="1" thickBot="1" x14ac:dyDescent="0.35">
      <c r="A6" s="324"/>
      <c r="B6" s="331" t="s">
        <v>96</v>
      </c>
      <c r="C6" s="332"/>
      <c r="D6" s="332"/>
      <c r="E6" s="332"/>
      <c r="F6" s="332"/>
      <c r="G6" s="332"/>
      <c r="H6" s="333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34" t="s">
        <v>59</v>
      </c>
      <c r="B9" s="336" t="s">
        <v>66</v>
      </c>
      <c r="C9" s="338" t="s">
        <v>60</v>
      </c>
      <c r="D9" s="339"/>
      <c r="E9" s="340"/>
      <c r="F9" s="338" t="s">
        <v>37</v>
      </c>
      <c r="G9" s="339"/>
      <c r="H9" s="341"/>
      <c r="R9" s="113"/>
      <c r="S9" s="113"/>
    </row>
    <row r="10" spans="1:19" ht="19.5" customHeight="1" x14ac:dyDescent="0.3">
      <c r="A10" s="335"/>
      <c r="B10" s="337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2671</v>
      </c>
      <c r="C14" s="204">
        <v>180</v>
      </c>
      <c r="D14" s="99">
        <v>123</v>
      </c>
      <c r="E14" s="127">
        <f>SUM(C14:D14)</f>
        <v>303</v>
      </c>
      <c r="F14" s="99">
        <v>592</v>
      </c>
      <c r="G14" s="99">
        <v>1776</v>
      </c>
      <c r="H14" s="235">
        <f t="shared" si="1"/>
        <v>2368</v>
      </c>
    </row>
    <row r="15" spans="1:19" ht="19.5" customHeight="1" x14ac:dyDescent="0.3">
      <c r="A15" s="124" t="s">
        <v>41</v>
      </c>
      <c r="B15" s="125">
        <f t="shared" si="2"/>
        <v>2354</v>
      </c>
      <c r="C15" s="205">
        <v>189</v>
      </c>
      <c r="D15" s="206">
        <v>113</v>
      </c>
      <c r="E15" s="207">
        <f t="shared" si="0"/>
        <v>302</v>
      </c>
      <c r="F15" s="206">
        <v>513</v>
      </c>
      <c r="G15" s="206">
        <v>1539</v>
      </c>
      <c r="H15" s="235">
        <f t="shared" si="1"/>
        <v>2052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2711</v>
      </c>
      <c r="C16" s="202">
        <v>169</v>
      </c>
      <c r="D16" s="203">
        <v>106</v>
      </c>
      <c r="E16" s="127">
        <f t="shared" si="0"/>
        <v>275</v>
      </c>
      <c r="F16" s="203">
        <v>609</v>
      </c>
      <c r="G16" s="203">
        <v>1827</v>
      </c>
      <c r="H16" s="235">
        <f t="shared" si="1"/>
        <v>2436</v>
      </c>
    </row>
    <row r="17" spans="1:19" ht="19.5" customHeight="1" x14ac:dyDescent="0.3">
      <c r="A17" s="124" t="s">
        <v>45</v>
      </c>
      <c r="B17" s="125">
        <f t="shared" si="2"/>
        <v>2930</v>
      </c>
      <c r="C17" s="208">
        <v>214</v>
      </c>
      <c r="D17" s="208">
        <v>133</v>
      </c>
      <c r="E17" s="127">
        <f t="shared" si="0"/>
        <v>347</v>
      </c>
      <c r="F17" s="208">
        <v>646</v>
      </c>
      <c r="G17" s="208">
        <v>1937</v>
      </c>
      <c r="H17" s="174">
        <f t="shared" ref="H17:H22" si="3">SUM(F17:G17)</f>
        <v>2583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2860</v>
      </c>
      <c r="C18" s="202">
        <v>121</v>
      </c>
      <c r="D18" s="203">
        <v>210</v>
      </c>
      <c r="E18" s="127">
        <f t="shared" si="0"/>
        <v>331</v>
      </c>
      <c r="F18" s="203">
        <v>632</v>
      </c>
      <c r="G18" s="203">
        <v>1897</v>
      </c>
      <c r="H18" s="174">
        <f t="shared" si="3"/>
        <v>2529</v>
      </c>
    </row>
    <row r="19" spans="1:19" ht="19.5" customHeight="1" x14ac:dyDescent="0.3">
      <c r="A19" s="124" t="s">
        <v>34</v>
      </c>
      <c r="B19" s="125">
        <f t="shared" si="2"/>
        <v>2639</v>
      </c>
      <c r="C19" s="212">
        <v>192</v>
      </c>
      <c r="D19" s="212">
        <v>99</v>
      </c>
      <c r="E19" s="207">
        <f t="shared" si="0"/>
        <v>291</v>
      </c>
      <c r="F19" s="212">
        <v>587</v>
      </c>
      <c r="G19" s="212">
        <v>1761</v>
      </c>
      <c r="H19" s="174">
        <f t="shared" si="3"/>
        <v>2348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2222</v>
      </c>
      <c r="C20" s="212">
        <v>167</v>
      </c>
      <c r="D20" s="212">
        <v>106</v>
      </c>
      <c r="E20" s="207">
        <f t="shared" si="0"/>
        <v>273</v>
      </c>
      <c r="F20" s="212">
        <v>488</v>
      </c>
      <c r="G20" s="212">
        <v>1461</v>
      </c>
      <c r="H20" s="174">
        <f t="shared" si="3"/>
        <v>1949</v>
      </c>
    </row>
    <row r="21" spans="1:19" ht="19.5" customHeight="1" x14ac:dyDescent="0.3">
      <c r="A21" s="124" t="s">
        <v>47</v>
      </c>
      <c r="B21" s="125">
        <f t="shared" si="2"/>
        <v>2191</v>
      </c>
      <c r="C21" s="211">
        <v>181</v>
      </c>
      <c r="D21" s="211">
        <v>112</v>
      </c>
      <c r="E21" s="207">
        <f t="shared" si="0"/>
        <v>293</v>
      </c>
      <c r="F21" s="216">
        <v>474</v>
      </c>
      <c r="G21" s="216">
        <v>1424</v>
      </c>
      <c r="H21" s="174">
        <f t="shared" si="3"/>
        <v>1898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2657</v>
      </c>
      <c r="C22" s="128">
        <v>420</v>
      </c>
      <c r="D22" s="129">
        <v>263</v>
      </c>
      <c r="E22" s="127">
        <f t="shared" si="0"/>
        <v>683</v>
      </c>
      <c r="F22" s="129">
        <v>493</v>
      </c>
      <c r="G22" s="129">
        <v>1481</v>
      </c>
      <c r="H22" s="174">
        <f t="shared" si="3"/>
        <v>1974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30801</v>
      </c>
      <c r="C23" s="231">
        <f t="shared" ref="C23:H23" si="4">SUM(C11:C22)</f>
        <v>2396</v>
      </c>
      <c r="D23" s="231">
        <f t="shared" si="4"/>
        <v>1609</v>
      </c>
      <c r="E23" s="231">
        <f>SUM(E11:E22)</f>
        <v>4005</v>
      </c>
      <c r="F23" s="231">
        <f t="shared" si="4"/>
        <v>6699</v>
      </c>
      <c r="G23" s="231">
        <f t="shared" si="4"/>
        <v>20097</v>
      </c>
      <c r="H23" s="264">
        <f t="shared" si="4"/>
        <v>26796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42"/>
      <c r="C24" s="343"/>
      <c r="D24" s="343"/>
      <c r="E24" s="343"/>
      <c r="F24" s="343"/>
      <c r="G24" s="343"/>
      <c r="H24" s="344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45" t="s">
        <v>72</v>
      </c>
      <c r="B1" s="345"/>
      <c r="C1" s="345"/>
      <c r="D1" s="345"/>
      <c r="E1" s="345"/>
      <c r="F1" s="345"/>
      <c r="G1" s="345"/>
      <c r="H1" s="345"/>
    </row>
    <row r="2" spans="1:9" ht="20.25" x14ac:dyDescent="0.3">
      <c r="A2" s="346" t="s">
        <v>109</v>
      </c>
      <c r="B2" s="346"/>
      <c r="C2" s="346"/>
      <c r="D2" s="346"/>
      <c r="E2" s="346"/>
      <c r="F2" s="346"/>
      <c r="G2" s="346"/>
      <c r="H2" s="346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47" t="s">
        <v>87</v>
      </c>
      <c r="B4" s="350" t="s">
        <v>75</v>
      </c>
      <c r="C4" s="351"/>
      <c r="D4" s="351"/>
      <c r="E4" s="351"/>
      <c r="F4" s="351"/>
      <c r="G4" s="351"/>
      <c r="H4" s="352"/>
    </row>
    <row r="5" spans="1:9" x14ac:dyDescent="0.3">
      <c r="A5" s="348"/>
      <c r="B5" s="353" t="s">
        <v>29</v>
      </c>
      <c r="C5" s="354"/>
      <c r="D5" s="354"/>
      <c r="E5" s="354"/>
      <c r="F5" s="354"/>
      <c r="G5" s="354"/>
      <c r="H5" s="355"/>
    </row>
    <row r="6" spans="1:9" ht="17.25" thickBot="1" x14ac:dyDescent="0.35">
      <c r="A6" s="349"/>
      <c r="B6" s="356" t="s">
        <v>100</v>
      </c>
      <c r="C6" s="357"/>
      <c r="D6" s="357"/>
      <c r="E6" s="357"/>
      <c r="F6" s="357"/>
      <c r="G6" s="357"/>
      <c r="H6" s="358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59" t="s">
        <v>59</v>
      </c>
      <c r="B8" s="361" t="s">
        <v>44</v>
      </c>
      <c r="C8" s="363" t="s">
        <v>8</v>
      </c>
      <c r="D8" s="364"/>
      <c r="E8" s="363" t="s">
        <v>1</v>
      </c>
      <c r="F8" s="364"/>
      <c r="G8" s="365" t="s">
        <v>43</v>
      </c>
    </row>
    <row r="9" spans="1:9" x14ac:dyDescent="0.3">
      <c r="A9" s="360"/>
      <c r="B9" s="362"/>
      <c r="C9" s="148" t="s">
        <v>56</v>
      </c>
      <c r="D9" s="148" t="s">
        <v>36</v>
      </c>
      <c r="E9" s="148" t="s">
        <v>58</v>
      </c>
      <c r="F9" s="148" t="s">
        <v>36</v>
      </c>
      <c r="G9" s="366"/>
      <c r="I9" s="149"/>
    </row>
    <row r="10" spans="1:9" x14ac:dyDescent="0.3">
      <c r="A10" s="150" t="s">
        <v>67</v>
      </c>
      <c r="B10" s="151">
        <f t="shared" ref="B10:B21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1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1878</v>
      </c>
      <c r="C13" s="176">
        <v>720</v>
      </c>
      <c r="D13" s="177">
        <f>C13</f>
        <v>720</v>
      </c>
      <c r="E13" s="183">
        <v>1158</v>
      </c>
      <c r="F13" s="177">
        <f>E13</f>
        <v>1158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1295</v>
      </c>
      <c r="C14" s="185">
        <v>619</v>
      </c>
      <c r="D14" s="186">
        <f t="shared" ref="D14" si="4">C14</f>
        <v>619</v>
      </c>
      <c r="E14" s="187">
        <v>676</v>
      </c>
      <c r="F14" s="186">
        <f t="shared" ref="F14" si="5">E14</f>
        <v>676</v>
      </c>
      <c r="G14" s="153"/>
      <c r="I14" s="149"/>
    </row>
    <row r="15" spans="1:9" x14ac:dyDescent="0.3">
      <c r="A15" s="150" t="s">
        <v>57</v>
      </c>
      <c r="B15" s="151">
        <f t="shared" si="0"/>
        <v>1685</v>
      </c>
      <c r="C15" s="200">
        <v>635</v>
      </c>
      <c r="D15" s="152">
        <f t="shared" si="2"/>
        <v>635</v>
      </c>
      <c r="E15" s="201">
        <v>1050</v>
      </c>
      <c r="F15" s="152">
        <f t="shared" si="1"/>
        <v>1050</v>
      </c>
      <c r="G15" s="153"/>
      <c r="I15" s="149"/>
    </row>
    <row r="16" spans="1:9" x14ac:dyDescent="0.3">
      <c r="A16" s="150" t="s">
        <v>45</v>
      </c>
      <c r="B16" s="209">
        <f t="shared" si="0"/>
        <v>1904</v>
      </c>
      <c r="C16" s="200">
        <v>720</v>
      </c>
      <c r="D16" s="152">
        <f t="shared" si="2"/>
        <v>720</v>
      </c>
      <c r="E16" s="155">
        <v>1184</v>
      </c>
      <c r="F16" s="152">
        <f t="shared" si="1"/>
        <v>1184</v>
      </c>
      <c r="G16" s="153"/>
      <c r="I16" s="149"/>
    </row>
    <row r="17" spans="1:9" x14ac:dyDescent="0.3">
      <c r="A17" s="150" t="s">
        <v>52</v>
      </c>
      <c r="B17" s="151">
        <f t="shared" si="0"/>
        <v>1846</v>
      </c>
      <c r="C17" s="154">
        <v>774</v>
      </c>
      <c r="D17" s="152">
        <f t="shared" si="2"/>
        <v>774</v>
      </c>
      <c r="E17" s="155">
        <v>1072</v>
      </c>
      <c r="F17" s="152">
        <f t="shared" si="1"/>
        <v>1072</v>
      </c>
      <c r="G17" s="153"/>
      <c r="I17" s="149"/>
    </row>
    <row r="18" spans="1:9" x14ac:dyDescent="0.3">
      <c r="A18" s="150" t="s">
        <v>34</v>
      </c>
      <c r="B18" s="151">
        <f t="shared" si="0"/>
        <v>1711</v>
      </c>
      <c r="C18" s="154">
        <v>639</v>
      </c>
      <c r="D18" s="152">
        <f t="shared" si="2"/>
        <v>639</v>
      </c>
      <c r="E18" s="155">
        <v>1072</v>
      </c>
      <c r="F18" s="152">
        <f t="shared" si="1"/>
        <v>1072</v>
      </c>
      <c r="G18" s="153"/>
      <c r="I18" s="149"/>
    </row>
    <row r="19" spans="1:9" x14ac:dyDescent="0.3">
      <c r="A19" s="150" t="s">
        <v>53</v>
      </c>
      <c r="B19" s="151">
        <f t="shared" si="0"/>
        <v>1111</v>
      </c>
      <c r="C19" s="154">
        <v>431</v>
      </c>
      <c r="D19" s="152">
        <f t="shared" si="2"/>
        <v>431</v>
      </c>
      <c r="E19" s="155">
        <v>680</v>
      </c>
      <c r="F19" s="152">
        <f t="shared" si="1"/>
        <v>680</v>
      </c>
      <c r="G19" s="153"/>
      <c r="I19" s="149"/>
    </row>
    <row r="20" spans="1:9" x14ac:dyDescent="0.3">
      <c r="A20" s="150" t="s">
        <v>47</v>
      </c>
      <c r="B20" s="151">
        <f t="shared" si="0"/>
        <v>1140</v>
      </c>
      <c r="C20" s="154">
        <v>471</v>
      </c>
      <c r="D20" s="152">
        <f t="shared" si="2"/>
        <v>471</v>
      </c>
      <c r="E20" s="155">
        <v>669</v>
      </c>
      <c r="F20" s="152">
        <f t="shared" si="1"/>
        <v>669</v>
      </c>
      <c r="G20" s="153"/>
      <c r="I20" s="149"/>
    </row>
    <row r="21" spans="1:9" x14ac:dyDescent="0.3">
      <c r="A21" s="150" t="s">
        <v>35</v>
      </c>
      <c r="B21" s="151">
        <f t="shared" si="0"/>
        <v>1223</v>
      </c>
      <c r="C21" s="154">
        <v>509</v>
      </c>
      <c r="D21" s="152">
        <f t="shared" si="2"/>
        <v>509</v>
      </c>
      <c r="E21" s="155">
        <v>714</v>
      </c>
      <c r="F21" s="152">
        <f t="shared" si="1"/>
        <v>714</v>
      </c>
      <c r="G21" s="153"/>
      <c r="I21" s="149"/>
    </row>
    <row r="22" spans="1:9" ht="17.25" thickBot="1" x14ac:dyDescent="0.35">
      <c r="A22" s="265" t="s">
        <v>106</v>
      </c>
      <c r="B22" s="266">
        <f>SUM(B10:B21)</f>
        <v>18145</v>
      </c>
      <c r="C22" s="266">
        <f t="shared" ref="C22:G22" si="6">SUM(C10:C21)</f>
        <v>7386</v>
      </c>
      <c r="D22" s="266">
        <f t="shared" si="6"/>
        <v>7386</v>
      </c>
      <c r="E22" s="266">
        <f t="shared" si="6"/>
        <v>10759</v>
      </c>
      <c r="F22" s="266">
        <f t="shared" si="6"/>
        <v>10759</v>
      </c>
      <c r="G22" s="267">
        <f t="shared" si="6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45" t="s">
        <v>71</v>
      </c>
      <c r="B1" s="345"/>
      <c r="C1" s="345"/>
      <c r="D1" s="345"/>
      <c r="E1" s="345"/>
      <c r="F1" s="345"/>
      <c r="G1" s="345"/>
      <c r="H1" s="345"/>
    </row>
    <row r="2" spans="1:8" ht="20.25" x14ac:dyDescent="0.3">
      <c r="A2" s="346" t="s">
        <v>109</v>
      </c>
      <c r="B2" s="346"/>
      <c r="C2" s="346"/>
      <c r="D2" s="346"/>
      <c r="E2" s="346"/>
      <c r="F2" s="346"/>
      <c r="G2" s="346"/>
      <c r="H2" s="346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4" t="s">
        <v>87</v>
      </c>
      <c r="B4" s="377" t="s">
        <v>94</v>
      </c>
      <c r="C4" s="378"/>
      <c r="D4" s="378"/>
      <c r="E4" s="378"/>
      <c r="F4" s="378"/>
      <c r="G4" s="378"/>
      <c r="H4" s="379"/>
    </row>
    <row r="5" spans="1:8" x14ac:dyDescent="0.3">
      <c r="A5" s="375"/>
      <c r="B5" s="380" t="s">
        <v>91</v>
      </c>
      <c r="C5" s="381"/>
      <c r="D5" s="381"/>
      <c r="E5" s="381"/>
      <c r="F5" s="381"/>
      <c r="G5" s="381"/>
      <c r="H5" s="382"/>
    </row>
    <row r="6" spans="1:8" x14ac:dyDescent="0.3">
      <c r="A6" s="376"/>
      <c r="B6" s="383" t="s">
        <v>99</v>
      </c>
      <c r="C6" s="384"/>
      <c r="D6" s="384"/>
      <c r="E6" s="384"/>
      <c r="F6" s="384"/>
      <c r="G6" s="384"/>
      <c r="H6" s="385"/>
    </row>
    <row r="7" spans="1:8" ht="16.5" customHeight="1" x14ac:dyDescent="0.3">
      <c r="A7" s="367" t="s">
        <v>98</v>
      </c>
      <c r="B7" s="367"/>
      <c r="C7" s="367"/>
      <c r="D7" s="367"/>
      <c r="E7" s="367"/>
      <c r="F7" s="367"/>
      <c r="G7" s="367"/>
      <c r="H7" s="367"/>
    </row>
    <row r="8" spans="1:8" ht="17.25" customHeight="1" thickBot="1" x14ac:dyDescent="0.35">
      <c r="A8" s="368"/>
      <c r="B8" s="368"/>
      <c r="C8" s="368"/>
      <c r="D8" s="368"/>
      <c r="E8" s="368"/>
      <c r="F8" s="368"/>
      <c r="G8" s="368"/>
      <c r="H8" s="368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>
        <v>324</v>
      </c>
      <c r="G10" s="161">
        <v>1060</v>
      </c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>
        <v>216</v>
      </c>
      <c r="G11" s="161">
        <v>734</v>
      </c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>
        <v>312</v>
      </c>
      <c r="G12" s="161">
        <v>800</v>
      </c>
      <c r="H12" s="163"/>
    </row>
    <row r="13" spans="1:8" x14ac:dyDescent="0.3">
      <c r="A13" s="160" t="s">
        <v>51</v>
      </c>
      <c r="B13" s="181">
        <v>241</v>
      </c>
      <c r="C13" s="182">
        <v>822</v>
      </c>
      <c r="D13" s="161"/>
      <c r="E13" s="162" t="s">
        <v>53</v>
      </c>
      <c r="F13" s="161">
        <v>207</v>
      </c>
      <c r="G13" s="161">
        <v>621</v>
      </c>
      <c r="H13" s="163"/>
    </row>
    <row r="14" spans="1:8" x14ac:dyDescent="0.3">
      <c r="A14" s="160" t="s">
        <v>41</v>
      </c>
      <c r="B14" s="164">
        <v>229</v>
      </c>
      <c r="C14" s="165">
        <v>864</v>
      </c>
      <c r="D14" s="161"/>
      <c r="E14" s="162" t="s">
        <v>47</v>
      </c>
      <c r="F14" s="161">
        <v>233</v>
      </c>
      <c r="G14" s="161">
        <v>593</v>
      </c>
      <c r="H14" s="163"/>
    </row>
    <row r="15" spans="1:8" x14ac:dyDescent="0.3">
      <c r="A15" s="160" t="s">
        <v>57</v>
      </c>
      <c r="B15" s="199">
        <v>209</v>
      </c>
      <c r="C15" s="199">
        <v>709</v>
      </c>
      <c r="D15" s="161"/>
      <c r="E15" s="162" t="s">
        <v>35</v>
      </c>
      <c r="F15" s="161">
        <v>237</v>
      </c>
      <c r="G15" s="161">
        <v>652</v>
      </c>
      <c r="H15" s="166"/>
    </row>
    <row r="16" spans="1:8" x14ac:dyDescent="0.3">
      <c r="A16" s="369" t="s">
        <v>106</v>
      </c>
      <c r="B16" s="370"/>
      <c r="C16" s="370"/>
      <c r="D16" s="370"/>
      <c r="E16" s="370"/>
      <c r="F16" s="268">
        <f>B10+B11+B12+B13+B14+B15+F10+F11+F12+F13+F14+F15</f>
        <v>2913</v>
      </c>
      <c r="G16" s="268">
        <f>C10+C11+C12+C13+C14+C15+G10+G11+G12+G13+G14+G15</f>
        <v>9098</v>
      </c>
      <c r="H16" s="269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7" t="s">
        <v>77</v>
      </c>
      <c r="B19" s="367"/>
      <c r="C19" s="367"/>
      <c r="D19" s="367"/>
      <c r="E19" s="367"/>
      <c r="F19" s="367"/>
      <c r="G19" s="367"/>
      <c r="H19" s="367"/>
    </row>
    <row r="20" spans="1:8" ht="17.25" customHeight="1" thickBot="1" x14ac:dyDescent="0.35">
      <c r="A20" s="367"/>
      <c r="B20" s="367"/>
      <c r="C20" s="367"/>
      <c r="D20" s="367"/>
      <c r="E20" s="367"/>
      <c r="F20" s="367"/>
      <c r="G20" s="371"/>
      <c r="H20" s="371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>
        <v>964</v>
      </c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>
        <v>944</v>
      </c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>
        <v>979</v>
      </c>
      <c r="F24" s="166"/>
    </row>
    <row r="25" spans="1:8" x14ac:dyDescent="0.3">
      <c r="A25" s="160" t="s">
        <v>51</v>
      </c>
      <c r="B25" s="178">
        <v>1066</v>
      </c>
      <c r="C25" s="161"/>
      <c r="D25" s="162" t="s">
        <v>53</v>
      </c>
      <c r="E25" s="161">
        <v>626</v>
      </c>
      <c r="F25" s="166"/>
    </row>
    <row r="26" spans="1:8" x14ac:dyDescent="0.3">
      <c r="A26" s="160" t="s">
        <v>41</v>
      </c>
      <c r="B26" s="161">
        <v>723</v>
      </c>
      <c r="C26" s="161"/>
      <c r="D26" s="162" t="s">
        <v>47</v>
      </c>
      <c r="E26" s="161">
        <v>601</v>
      </c>
      <c r="F26" s="166"/>
    </row>
    <row r="27" spans="1:8" x14ac:dyDescent="0.3">
      <c r="A27" s="160" t="s">
        <v>57</v>
      </c>
      <c r="B27" s="199">
        <v>902</v>
      </c>
      <c r="C27" s="161"/>
      <c r="D27" s="162" t="s">
        <v>35</v>
      </c>
      <c r="E27" s="161">
        <v>642</v>
      </c>
      <c r="F27" s="166"/>
    </row>
    <row r="28" spans="1:8" ht="17.25" thickBot="1" x14ac:dyDescent="0.35">
      <c r="A28" s="372" t="s">
        <v>106</v>
      </c>
      <c r="B28" s="373"/>
      <c r="C28" s="373"/>
      <c r="D28" s="373"/>
      <c r="E28" s="270">
        <f>B22+B23+B24+B25+B26+B27+E22+E23+E24+E25+E26+E27</f>
        <v>9905</v>
      </c>
      <c r="F28" s="271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activeCell="A4" sqref="A1:L1048576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80" t="s">
        <v>108</v>
      </c>
      <c r="B1" s="280"/>
      <c r="C1" s="280"/>
      <c r="D1" s="280"/>
      <c r="E1" s="280"/>
      <c r="F1" s="280"/>
      <c r="G1" s="280"/>
      <c r="H1" s="280"/>
    </row>
    <row r="2" spans="1:8" s="2" customFormat="1" ht="18" customHeight="1" x14ac:dyDescent="0.3">
      <c r="A2" s="281" t="s">
        <v>109</v>
      </c>
      <c r="B2" s="281"/>
      <c r="C2" s="281"/>
      <c r="D2" s="281"/>
      <c r="E2" s="281"/>
      <c r="F2" s="281"/>
      <c r="G2" s="281"/>
      <c r="H2" s="281"/>
    </row>
    <row r="3" spans="1:8" s="2" customFormat="1" ht="15" customHeight="1" x14ac:dyDescent="0.3">
      <c r="A3" s="389"/>
      <c r="B3" s="389"/>
      <c r="C3" s="389"/>
      <c r="D3" s="389"/>
      <c r="E3" s="389"/>
      <c r="F3" s="389"/>
      <c r="G3" s="389"/>
      <c r="H3" s="389"/>
    </row>
    <row r="4" spans="1:8" ht="18" customHeight="1" x14ac:dyDescent="0.3">
      <c r="A4" s="301" t="s">
        <v>87</v>
      </c>
      <c r="B4" s="390" t="s">
        <v>28</v>
      </c>
      <c r="C4" s="390"/>
      <c r="D4" s="390"/>
      <c r="E4" s="390"/>
      <c r="F4" s="390"/>
      <c r="G4" s="390"/>
      <c r="H4" s="391"/>
    </row>
    <row r="5" spans="1:8" ht="18" customHeight="1" x14ac:dyDescent="0.3">
      <c r="A5" s="302"/>
      <c r="B5" s="306" t="s">
        <v>90</v>
      </c>
      <c r="C5" s="306"/>
      <c r="D5" s="306"/>
      <c r="E5" s="306"/>
      <c r="F5" s="306"/>
      <c r="G5" s="306"/>
      <c r="H5" s="307"/>
    </row>
    <row r="6" spans="1:8" ht="18" customHeight="1" x14ac:dyDescent="0.3">
      <c r="A6" s="302"/>
      <c r="B6" s="306" t="s">
        <v>104</v>
      </c>
      <c r="C6" s="306"/>
      <c r="D6" s="306"/>
      <c r="E6" s="306"/>
      <c r="F6" s="306"/>
      <c r="G6" s="306"/>
      <c r="H6" s="307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10" t="s">
        <v>59</v>
      </c>
      <c r="B8" s="386" t="s">
        <v>44</v>
      </c>
      <c r="C8" s="317" t="s">
        <v>78</v>
      </c>
      <c r="D8" s="317"/>
      <c r="E8" s="317"/>
      <c r="F8" s="317" t="s">
        <v>80</v>
      </c>
      <c r="G8" s="317"/>
      <c r="H8" s="388"/>
    </row>
    <row r="9" spans="1:8" ht="19.5" customHeight="1" x14ac:dyDescent="0.3">
      <c r="A9" s="311"/>
      <c r="B9" s="387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422</v>
      </c>
      <c r="C13" s="30">
        <v>420</v>
      </c>
      <c r="D13" s="30">
        <v>1</v>
      </c>
      <c r="E13" s="31">
        <f t="shared" si="1"/>
        <v>421</v>
      </c>
      <c r="F13" s="30">
        <v>1</v>
      </c>
      <c r="G13" s="30">
        <v>0</v>
      </c>
      <c r="H13" s="138">
        <f t="shared" si="2"/>
        <v>1</v>
      </c>
    </row>
    <row r="14" spans="1:8" ht="19.5" customHeight="1" x14ac:dyDescent="0.3">
      <c r="A14" s="112" t="s">
        <v>41</v>
      </c>
      <c r="B14" s="225">
        <f t="shared" si="0"/>
        <v>467</v>
      </c>
      <c r="C14" s="30">
        <v>460</v>
      </c>
      <c r="D14" s="30">
        <v>7</v>
      </c>
      <c r="E14" s="31">
        <f t="shared" si="1"/>
        <v>467</v>
      </c>
      <c r="F14" s="32">
        <v>0</v>
      </c>
      <c r="G14" s="32">
        <v>0</v>
      </c>
      <c r="H14" s="138">
        <v>0</v>
      </c>
    </row>
    <row r="15" spans="1:8" ht="19.5" customHeight="1" x14ac:dyDescent="0.3">
      <c r="A15" s="112" t="s">
        <v>57</v>
      </c>
      <c r="B15" s="225">
        <f t="shared" si="0"/>
        <v>436</v>
      </c>
      <c r="C15" s="32">
        <v>436</v>
      </c>
      <c r="D15" s="32">
        <v>0</v>
      </c>
      <c r="E15" s="31">
        <f t="shared" si="1"/>
        <v>436</v>
      </c>
      <c r="F15" s="32">
        <v>0</v>
      </c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586</v>
      </c>
      <c r="C16" s="30">
        <v>583</v>
      </c>
      <c r="D16" s="30">
        <v>3</v>
      </c>
      <c r="E16" s="31">
        <f t="shared" si="1"/>
        <v>586</v>
      </c>
      <c r="F16" s="32">
        <v>0</v>
      </c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588</v>
      </c>
      <c r="C17" s="30">
        <v>575</v>
      </c>
      <c r="D17" s="30">
        <v>13</v>
      </c>
      <c r="E17" s="31">
        <f t="shared" si="1"/>
        <v>588</v>
      </c>
      <c r="F17" s="32">
        <v>0</v>
      </c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540</v>
      </c>
      <c r="C18" s="30">
        <v>532</v>
      </c>
      <c r="D18" s="30">
        <v>8</v>
      </c>
      <c r="E18" s="31">
        <f t="shared" si="1"/>
        <v>540</v>
      </c>
      <c r="F18" s="32">
        <v>0</v>
      </c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364</v>
      </c>
      <c r="C19" s="30">
        <v>360</v>
      </c>
      <c r="D19" s="30">
        <v>4</v>
      </c>
      <c r="E19" s="31">
        <f t="shared" si="1"/>
        <v>364</v>
      </c>
      <c r="F19" s="32">
        <v>0</v>
      </c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427</v>
      </c>
      <c r="C20" s="30">
        <v>417</v>
      </c>
      <c r="D20" s="30">
        <v>10</v>
      </c>
      <c r="E20" s="31">
        <f t="shared" si="1"/>
        <v>427</v>
      </c>
      <c r="F20" s="32">
        <v>0</v>
      </c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386</v>
      </c>
      <c r="C21" s="30">
        <v>386</v>
      </c>
      <c r="D21" s="30">
        <v>0</v>
      </c>
      <c r="E21" s="31">
        <f t="shared" si="1"/>
        <v>386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4" t="s">
        <v>107</v>
      </c>
      <c r="B22" s="245">
        <f>SUM(B10:B21)</f>
        <v>5621</v>
      </c>
      <c r="C22" s="245">
        <f>SUM(C10:C21)</f>
        <v>5568</v>
      </c>
      <c r="D22" s="245">
        <f t="shared" ref="D22:H22" si="3">SUM(D10:D21)</f>
        <v>48</v>
      </c>
      <c r="E22" s="245">
        <f t="shared" si="3"/>
        <v>5616</v>
      </c>
      <c r="F22" s="245">
        <f t="shared" si="3"/>
        <v>4</v>
      </c>
      <c r="G22" s="245">
        <f t="shared" si="3"/>
        <v>1</v>
      </c>
      <c r="H22" s="245">
        <f t="shared" si="3"/>
        <v>5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80" t="s">
        <v>70</v>
      </c>
      <c r="B1" s="280"/>
      <c r="C1" s="280"/>
      <c r="D1" s="280"/>
      <c r="E1" s="280"/>
      <c r="F1" s="280"/>
      <c r="G1" s="280"/>
      <c r="H1" s="280"/>
      <c r="I1" s="280"/>
      <c r="J1" s="9"/>
      <c r="K1" s="9"/>
      <c r="L1" s="9"/>
      <c r="M1" s="9"/>
      <c r="N1" s="9"/>
      <c r="O1" s="9"/>
    </row>
    <row r="2" spans="1:15" ht="20.25" x14ac:dyDescent="0.3">
      <c r="A2" s="281" t="s">
        <v>89</v>
      </c>
      <c r="B2" s="281"/>
      <c r="C2" s="281"/>
      <c r="D2" s="281"/>
      <c r="E2" s="281"/>
      <c r="F2" s="281"/>
      <c r="G2" s="281"/>
      <c r="H2" s="281"/>
      <c r="I2" s="281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01" t="s">
        <v>87</v>
      </c>
      <c r="B4" s="304" t="s">
        <v>95</v>
      </c>
      <c r="C4" s="304"/>
      <c r="D4" s="304"/>
      <c r="E4" s="304"/>
      <c r="F4" s="304"/>
      <c r="G4" s="304"/>
      <c r="H4" s="304"/>
      <c r="I4" s="305"/>
    </row>
    <row r="5" spans="1:15" x14ac:dyDescent="0.3">
      <c r="A5" s="302"/>
      <c r="B5" s="306" t="s">
        <v>91</v>
      </c>
      <c r="C5" s="306"/>
      <c r="D5" s="306"/>
      <c r="E5" s="306"/>
      <c r="F5" s="306"/>
      <c r="G5" s="306"/>
      <c r="H5" s="306"/>
      <c r="I5" s="307"/>
    </row>
    <row r="6" spans="1:15" x14ac:dyDescent="0.3">
      <c r="A6" s="302"/>
      <c r="B6" s="306" t="s">
        <v>93</v>
      </c>
      <c r="C6" s="306"/>
      <c r="D6" s="306"/>
      <c r="E6" s="306"/>
      <c r="F6" s="306"/>
      <c r="G6" s="306"/>
      <c r="H6" s="306"/>
      <c r="I6" s="307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11" t="s">
        <v>38</v>
      </c>
      <c r="B8" s="396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5"/>
      <c r="B9" s="397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10" t="s">
        <v>31</v>
      </c>
      <c r="B11" s="398" t="s">
        <v>9</v>
      </c>
      <c r="C11" s="400" t="s">
        <v>0</v>
      </c>
      <c r="D11" s="394"/>
      <c r="E11" s="394"/>
      <c r="F11" s="394" t="s">
        <v>37</v>
      </c>
      <c r="G11" s="394"/>
      <c r="H11" s="394"/>
      <c r="I11" s="392" t="s">
        <v>43</v>
      </c>
    </row>
    <row r="12" spans="1:15" x14ac:dyDescent="0.3">
      <c r="A12" s="311"/>
      <c r="B12" s="399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393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10" t="s">
        <v>59</v>
      </c>
      <c r="B23" s="316" t="s">
        <v>17</v>
      </c>
      <c r="C23" s="314" t="s">
        <v>0</v>
      </c>
      <c r="D23" s="317"/>
      <c r="E23" s="317"/>
      <c r="F23" s="317" t="s">
        <v>37</v>
      </c>
      <c r="G23" s="317"/>
      <c r="H23" s="317"/>
      <c r="I23" s="318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11"/>
      <c r="B24" s="313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9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10" t="s">
        <v>59</v>
      </c>
      <c r="B40" s="312" t="s">
        <v>25</v>
      </c>
      <c r="C40" s="314" t="s">
        <v>19</v>
      </c>
      <c r="D40" s="315"/>
      <c r="E40" s="315"/>
      <c r="F40" s="312" t="s">
        <v>43</v>
      </c>
    </row>
    <row r="41" spans="1:9" x14ac:dyDescent="0.3">
      <c r="A41" s="311"/>
      <c r="B41" s="313"/>
      <c r="C41" s="72" t="s">
        <v>56</v>
      </c>
      <c r="D41" s="37" t="s">
        <v>58</v>
      </c>
      <c r="E41" s="38" t="s">
        <v>49</v>
      </c>
      <c r="F41" s="313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2026-01-02T07:03:53Z</dcterms:modified>
  <cp:version>1100.0100.01</cp:version>
</cp:coreProperties>
</file>